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0" windowWidth="15600" windowHeight="7545" tabRatio="928"/>
  </bookViews>
  <sheets>
    <sheet name="GFR leer" sheetId="112" r:id="rId1"/>
    <sheet name="GFR Beispiel" sheetId="84" r:id="rId2"/>
    <sheet name="Tabelle2" sheetId="97" r:id="rId3"/>
  </sheets>
  <externalReferences>
    <externalReference r:id="rId4"/>
  </externalReferences>
  <definedNames>
    <definedName name="b">[1]Dateneingabe!$F$1:$F$65536</definedName>
    <definedName name="SAPBEXrevision" hidden="1">1</definedName>
    <definedName name="SAPBEXsysID" hidden="1">"P19"</definedName>
    <definedName name="SAPBEXwbID" hidden="1">"3WXD0ZV0SF4ESR41T24F14N1L"</definedName>
  </definedNames>
  <calcPr calcId="171027"/>
  <fileRecoveryPr repairLoad="1"/>
</workbook>
</file>

<file path=xl/calcChain.xml><?xml version="1.0" encoding="utf-8"?>
<calcChain xmlns="http://schemas.openxmlformats.org/spreadsheetml/2006/main">
  <c r="G56" i="112" l="1"/>
  <c r="G50" i="112"/>
  <c r="E50" i="112"/>
  <c r="G31" i="112"/>
  <c r="G35" i="112" s="1"/>
  <c r="E31" i="112"/>
  <c r="E35" i="112" s="1"/>
  <c r="G26" i="112"/>
  <c r="E26" i="112"/>
  <c r="G52" i="112" l="1"/>
  <c r="E52" i="112"/>
  <c r="E56" i="112" s="1"/>
  <c r="E26" i="84"/>
  <c r="G26" i="84"/>
  <c r="G50" i="84" l="1"/>
  <c r="D29" i="84" l="1"/>
  <c r="E31" i="84" s="1"/>
  <c r="E35" i="84" s="1"/>
  <c r="E40" i="84"/>
  <c r="E50" i="84" s="1"/>
  <c r="E18" i="84"/>
  <c r="E52" i="84" l="1"/>
  <c r="E55" i="84" s="1"/>
  <c r="E56" i="84" s="1"/>
  <c r="G56" i="84" l="1"/>
  <c r="G31" i="84" l="1"/>
  <c r="G35" i="84" s="1"/>
  <c r="G52" i="84" l="1"/>
</calcChain>
</file>

<file path=xl/sharedStrings.xml><?xml version="1.0" encoding="utf-8"?>
<sst xmlns="http://schemas.openxmlformats.org/spreadsheetml/2006/main" count="240" uniqueCount="89">
  <si>
    <t>Abschreibungen Verwaltungsvermögen</t>
  </si>
  <si>
    <t>Geldfluss aus Investitionstätigkeit</t>
  </si>
  <si>
    <t>Geldfluss aus Finanzierungstätigkeit</t>
  </si>
  <si>
    <t>Betriebstätigkeit</t>
  </si>
  <si>
    <t>+</t>
  </si>
  <si>
    <t>Investitionstätigkeit</t>
  </si>
  <si>
    <t>Finanzierungstätigkeit</t>
  </si>
  <si>
    <t>-</t>
  </si>
  <si>
    <t>+/-</t>
  </si>
  <si>
    <t>Abnahme / Zunahme Forderungen</t>
  </si>
  <si>
    <t>Abnahme / Zunahme Aktive Rechnungsabgrenzungen</t>
  </si>
  <si>
    <t>Abnahme / Zunahme Vorräte und angefangene Arbeiten</t>
  </si>
  <si>
    <t>Zunahme / Abnahme Laufende Verbindlichkeiten</t>
  </si>
  <si>
    <t>Zunahme / Abnahme Passive Rechnungsabgrenzungen</t>
  </si>
  <si>
    <t>Investitionsausgaben Verwaltungsvermögen</t>
  </si>
  <si>
    <t>Investitionseinnahmen Verwaltungsvermögen</t>
  </si>
  <si>
    <t>=</t>
  </si>
  <si>
    <t xml:space="preserve">Geldflussrechnung </t>
  </si>
  <si>
    <t>Geldflussrechnung - indirekte Methode</t>
  </si>
  <si>
    <t>Jahresergebnis Erfolgsrechnung: Ertragsüberschuss (+), Aufwandüberschuss (-)</t>
  </si>
  <si>
    <t>Wertberichtigungen / Marktwertanpassungen auf Finanzanlagen (nicht realisiert)</t>
  </si>
  <si>
    <t>Verluste / Gewinne auf Finanzanlagen (realisiert)</t>
  </si>
  <si>
    <t>Verluste / Gewinne auf Sachanlagen FV (realisiert)</t>
  </si>
  <si>
    <t>Aktivierung Eigenleistungen</t>
  </si>
  <si>
    <t>Saldo der Investitionsrechnung (Nettoinvestitionen)</t>
  </si>
  <si>
    <t>Abnahme / Zunahme Aktive Rechnungsabgrenzungen IR</t>
  </si>
  <si>
    <t>Zunahme / Abnahme Passive Rechnungsabgrenzungen IR</t>
  </si>
  <si>
    <t>Aktivierte Eigenleistungen</t>
  </si>
  <si>
    <t>Zunahme / Abnahme Kurzfristige Finanzverbindlichkeiten</t>
  </si>
  <si>
    <t>Zunahme / Abnahme Langfristige Finanzverbindlichkeiten</t>
  </si>
  <si>
    <t>Abnahme / Zunahme Finanzanlagen FV</t>
  </si>
  <si>
    <t>Marktwertanpassungen / Wertberichtigungen auf Finanzanlagen (nicht realisiert)</t>
  </si>
  <si>
    <t>Gewinne / Verluste auf Finanzanlagen (realisiert)</t>
  </si>
  <si>
    <t>Abnahme / Zunahme Sachanlagen FV</t>
  </si>
  <si>
    <t>Wertaufholungen / Wertberichtigungen Sachanlagen FV (nicht realisiert)</t>
  </si>
  <si>
    <t>Gewinne / Verluste auf Sachanlagen FV (realisiert)</t>
  </si>
  <si>
    <t>Veränderung Flüssige Mittel (= Fonds)</t>
  </si>
  <si>
    <t>Stand flüssige Mittel per 1.1.</t>
  </si>
  <si>
    <t>Stand flüssige Mittel per 31.12.</t>
  </si>
  <si>
    <t>Zunahme (+) / Abnahme (-) Flüssige Mittel</t>
  </si>
  <si>
    <t>Abnahme / Zunahme Kontokorrente mit Dritten (Kontokorrentguthaben)</t>
  </si>
  <si>
    <t>Zunahme / Abnahme Kontokorrente mit Dritten (Kontokorrentschulden)</t>
  </si>
  <si>
    <t>Wertberichtigungen Darlehen u. Beteiligungen VV</t>
  </si>
  <si>
    <t>Wertberichtigungen Sachanlagen FV (nicht realisiert)</t>
  </si>
  <si>
    <t>Einlagen / Entnahmen Fonds/Spezialfinanzierungen FK</t>
  </si>
  <si>
    <t>Konten/Sachgruppen</t>
  </si>
  <si>
    <t>3440 / 4440 + 4441 + 4442</t>
  </si>
  <si>
    <t>3410 / 4410</t>
  </si>
  <si>
    <t>3441 / 4443 + 4449</t>
  </si>
  <si>
    <t>3411 / 4411</t>
  </si>
  <si>
    <t>35 / 45</t>
  </si>
  <si>
    <t>389 / 489</t>
  </si>
  <si>
    <t>4440 + 4441 + 4442 / 3440</t>
  </si>
  <si>
    <t>4410 / 3410</t>
  </si>
  <si>
    <t>4443 + 4449 / 3441</t>
  </si>
  <si>
    <t>4411 / 3411</t>
  </si>
  <si>
    <r>
      <rPr>
        <sz val="10"/>
        <rFont val="Calibri"/>
        <family val="2"/>
      </rPr>
      <t>Δ</t>
    </r>
    <r>
      <rPr>
        <sz val="10"/>
        <rFont val="Arial"/>
        <family val="2"/>
      </rPr>
      <t xml:space="preserve"> Differenz zwischen Bestand 31.12. und Bestand 1.1.</t>
    </r>
  </si>
  <si>
    <t>Δ 106</t>
  </si>
  <si>
    <t>Δ 101 - Δ 1011</t>
  </si>
  <si>
    <t>Δ 200 - Δ 2001</t>
  </si>
  <si>
    <t>Δ 1046</t>
  </si>
  <si>
    <t>Δ 2046</t>
  </si>
  <si>
    <t>Δ 201</t>
  </si>
  <si>
    <t>Δ 102 + Δ 107</t>
  </si>
  <si>
    <t>Δ 1011</t>
  </si>
  <si>
    <t>Δ 2001</t>
  </si>
  <si>
    <t>Δ 100</t>
  </si>
  <si>
    <t>50 + 52 + 54 + 55 + 56</t>
  </si>
  <si>
    <t>60 + 62 + 63 + 64 + 65 + 66</t>
  </si>
  <si>
    <t>Δ 1047</t>
  </si>
  <si>
    <t>364 + 365</t>
  </si>
  <si>
    <t>Δ 2047</t>
  </si>
  <si>
    <t>Δ 205 + Δ 208</t>
  </si>
  <si>
    <t>Δ 206</t>
  </si>
  <si>
    <t>2016</t>
  </si>
  <si>
    <t>2015</t>
  </si>
  <si>
    <t>900 (+) oder (-)</t>
  </si>
  <si>
    <t>33 + 366 + 383 + 387</t>
  </si>
  <si>
    <t>Δ 108 + 4896 - 3896 + 4390.01</t>
  </si>
  <si>
    <t>Δ 209</t>
  </si>
  <si>
    <t>Bildung / Auflösung Rückstellungen der Erfolgsrechnung</t>
  </si>
  <si>
    <t>Bildung / Auflösung Verbindlichkeiten SF FK ohne Einlage Schutzraumbauten</t>
  </si>
  <si>
    <t>Geldfluss aus betrieblicher Tätigkeit (Cash Flow)</t>
  </si>
  <si>
    <t>Zunahme / Abnahme Aufwertungsreserve / Neubewertungsreserve</t>
  </si>
  <si>
    <t>295 / 296</t>
  </si>
  <si>
    <t>Δ 2930</t>
  </si>
  <si>
    <t>Bildung / Auflösung Vorfinanzierung</t>
  </si>
  <si>
    <t>Einlagen / Entnahmen EK (ohne Vorfinanzierung, NBR, AWR)</t>
  </si>
  <si>
    <t>Abnahme / Zunahme Umgliederung in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</si>
</sst>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);\(#,##0.00\)"/>
  </numFmts>
  <fonts count="25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name val="Helv"/>
    </font>
    <font>
      <sz val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</borders>
  <cellStyleXfs count="6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" fillId="10" borderId="1" applyNumberFormat="0" applyProtection="0">
      <alignment vertical="center"/>
    </xf>
    <xf numFmtId="4" fontId="10" fillId="11" borderId="1" applyNumberFormat="0" applyProtection="0">
      <alignment vertical="center"/>
    </xf>
    <xf numFmtId="4" fontId="9" fillId="11" borderId="1" applyNumberFormat="0" applyProtection="0">
      <alignment horizontal="left" vertical="center" indent="1"/>
    </xf>
    <xf numFmtId="0" fontId="9" fillId="11" borderId="1" applyNumberFormat="0" applyProtection="0">
      <alignment horizontal="left" vertical="top" indent="1"/>
    </xf>
    <xf numFmtId="4" fontId="9" fillId="12" borderId="0" applyNumberFormat="0" applyProtection="0">
      <alignment horizontal="left" vertical="center" indent="1"/>
    </xf>
    <xf numFmtId="4" fontId="11" fillId="2" borderId="1" applyNumberFormat="0" applyProtection="0">
      <alignment horizontal="right" vertical="center"/>
    </xf>
    <xf numFmtId="4" fontId="11" fillId="3" borderId="1" applyNumberFormat="0" applyProtection="0">
      <alignment horizontal="right" vertical="center"/>
    </xf>
    <xf numFmtId="4" fontId="11" fillId="7" borderId="1" applyNumberFormat="0" applyProtection="0">
      <alignment horizontal="right" vertical="center"/>
    </xf>
    <xf numFmtId="4" fontId="11" fillId="5" borderId="1" applyNumberFormat="0" applyProtection="0">
      <alignment horizontal="right" vertical="center"/>
    </xf>
    <xf numFmtId="4" fontId="11" fillId="6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8" borderId="1" applyNumberFormat="0" applyProtection="0">
      <alignment horizontal="right" vertical="center"/>
    </xf>
    <xf numFmtId="4" fontId="11" fillId="13" borderId="1" applyNumberFormat="0" applyProtection="0">
      <alignment horizontal="right" vertical="center"/>
    </xf>
    <xf numFmtId="4" fontId="11" fillId="4" borderId="1" applyNumberFormat="0" applyProtection="0">
      <alignment horizontal="right" vertical="center"/>
    </xf>
    <xf numFmtId="4" fontId="9" fillId="14" borderId="2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1" fillId="17" borderId="1" applyNumberFormat="0" applyProtection="0">
      <alignment horizontal="right" vertical="center"/>
    </xf>
    <xf numFmtId="4" fontId="11" fillId="15" borderId="0" applyNumberFormat="0" applyProtection="0">
      <alignment horizontal="left" vertical="center" indent="1"/>
    </xf>
    <xf numFmtId="4" fontId="11" fillId="12" borderId="0" applyNumberFormat="0" applyProtection="0">
      <alignment horizontal="left" vertical="center" indent="1"/>
    </xf>
    <xf numFmtId="0" fontId="5" fillId="16" borderId="1" applyNumberFormat="0" applyProtection="0">
      <alignment horizontal="left" vertical="center" indent="1"/>
    </xf>
    <xf numFmtId="0" fontId="5" fillId="16" borderId="1" applyNumberFormat="0" applyProtection="0">
      <alignment horizontal="left" vertical="top" indent="1"/>
    </xf>
    <xf numFmtId="0" fontId="5" fillId="12" borderId="1" applyNumberFormat="0" applyProtection="0">
      <alignment horizontal="left" vertical="center" indent="1"/>
    </xf>
    <xf numFmtId="0" fontId="5" fillId="12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5" fillId="19" borderId="1" applyNumberFormat="0" applyProtection="0">
      <alignment horizontal="left" vertical="center" indent="1"/>
    </xf>
    <xf numFmtId="0" fontId="5" fillId="19" borderId="1" applyNumberFormat="0" applyProtection="0">
      <alignment horizontal="left" vertical="top" indent="1"/>
    </xf>
    <xf numFmtId="4" fontId="11" fillId="20" borderId="1" applyNumberFormat="0" applyProtection="0">
      <alignment vertical="center"/>
    </xf>
    <xf numFmtId="4" fontId="13" fillId="20" borderId="1" applyNumberFormat="0" applyProtection="0">
      <alignment vertical="center"/>
    </xf>
    <xf numFmtId="4" fontId="11" fillId="20" borderId="1" applyNumberFormat="0" applyProtection="0">
      <alignment horizontal="left" vertical="center" indent="1"/>
    </xf>
    <xf numFmtId="0" fontId="11" fillId="20" borderId="1" applyNumberFormat="0" applyProtection="0">
      <alignment horizontal="left" vertical="top" indent="1"/>
    </xf>
    <xf numFmtId="4" fontId="11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1" fillId="17" borderId="1" applyNumberFormat="0" applyProtection="0">
      <alignment horizontal="left" vertical="center" indent="1"/>
    </xf>
    <xf numFmtId="0" fontId="11" fillId="12" borderId="1" applyNumberFormat="0" applyProtection="0">
      <alignment horizontal="left" vertical="top" indent="1"/>
    </xf>
    <xf numFmtId="4" fontId="14" fillId="21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5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164" fontId="23" fillId="0" borderId="0"/>
    <xf numFmtId="164" fontId="2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6" borderId="1" applyNumberFormat="0" applyProtection="0">
      <alignment horizontal="left" vertical="center" indent="1"/>
    </xf>
    <xf numFmtId="0" fontId="3" fillId="16" borderId="1" applyNumberFormat="0" applyProtection="0">
      <alignment horizontal="left" vertical="top" indent="1"/>
    </xf>
    <xf numFmtId="0" fontId="3" fillId="12" borderId="1" applyNumberFormat="0" applyProtection="0">
      <alignment horizontal="left" vertical="center" indent="1"/>
    </xf>
    <xf numFmtId="0" fontId="3" fillId="12" borderId="1" applyNumberFormat="0" applyProtection="0">
      <alignment horizontal="left" vertical="top" indent="1"/>
    </xf>
    <xf numFmtId="0" fontId="3" fillId="18" borderId="1" applyNumberFormat="0" applyProtection="0">
      <alignment horizontal="left" vertical="center" indent="1"/>
    </xf>
    <xf numFmtId="0" fontId="3" fillId="18" borderId="1" applyNumberFormat="0" applyProtection="0">
      <alignment horizontal="left" vertical="top" indent="1"/>
    </xf>
    <xf numFmtId="0" fontId="3" fillId="19" borderId="1" applyNumberFormat="0" applyProtection="0">
      <alignment horizontal="left" vertical="center" indent="1"/>
    </xf>
    <xf numFmtId="0" fontId="3" fillId="19" borderId="1" applyNumberFormat="0" applyProtection="0">
      <alignment horizontal="left" vertical="top" indent="1"/>
    </xf>
    <xf numFmtId="0" fontId="1" fillId="0" borderId="0"/>
  </cellStyleXfs>
  <cellXfs count="60">
    <xf numFmtId="0" fontId="0" fillId="0" borderId="0" xfId="0"/>
    <xf numFmtId="0" fontId="18" fillId="0" borderId="0" xfId="48" applyFont="1" applyAlignment="1">
      <alignment horizontal="left"/>
    </xf>
    <xf numFmtId="0" fontId="19" fillId="0" borderId="0" xfId="48" applyFont="1" applyAlignment="1">
      <alignment horizontal="left"/>
    </xf>
    <xf numFmtId="0" fontId="4" fillId="0" borderId="0" xfId="48" applyFont="1" applyAlignment="1">
      <alignment horizontal="right"/>
    </xf>
    <xf numFmtId="0" fontId="3" fillId="0" borderId="0" xfId="48" applyFont="1" applyFill="1"/>
    <xf numFmtId="0" fontId="4" fillId="0" borderId="0" xfId="48" applyFont="1" applyAlignment="1">
      <alignment horizontal="left"/>
    </xf>
    <xf numFmtId="49" fontId="3" fillId="0" borderId="0" xfId="48" applyNumberFormat="1" applyFont="1" applyFill="1"/>
    <xf numFmtId="4" fontId="4" fillId="0" borderId="0" xfId="48" applyNumberFormat="1" applyFont="1" applyFill="1" applyAlignment="1">
      <alignment horizontal="right"/>
    </xf>
    <xf numFmtId="0" fontId="3" fillId="0" borderId="0" xfId="48" applyFont="1"/>
    <xf numFmtId="0" fontId="4" fillId="0" borderId="0" xfId="48" applyFont="1"/>
    <xf numFmtId="0" fontId="4" fillId="0" borderId="0" xfId="48" applyFont="1" applyFill="1"/>
    <xf numFmtId="0" fontId="6" fillId="0" borderId="0" xfId="48" applyFont="1"/>
    <xf numFmtId="0" fontId="3" fillId="0" borderId="0" xfId="48" applyFont="1" applyAlignment="1">
      <alignment horizontal="right"/>
    </xf>
    <xf numFmtId="4" fontId="3" fillId="0" borderId="0" xfId="48" applyNumberFormat="1" applyFont="1" applyFill="1" applyAlignment="1">
      <alignment horizontal="right"/>
    </xf>
    <xf numFmtId="0" fontId="3" fillId="0" borderId="0" xfId="48" applyFont="1" applyFill="1" applyAlignment="1">
      <alignment horizontal="right"/>
    </xf>
    <xf numFmtId="0" fontId="6" fillId="0" borderId="0" xfId="48" applyFont="1" applyFill="1" applyAlignment="1">
      <alignment horizontal="left"/>
    </xf>
    <xf numFmtId="0" fontId="3" fillId="0" borderId="0" xfId="48" applyFont="1" applyFill="1" applyAlignment="1">
      <alignment horizontal="left"/>
    </xf>
    <xf numFmtId="0" fontId="16" fillId="0" borderId="0" xfId="48" applyFont="1"/>
    <xf numFmtId="0" fontId="4" fillId="0" borderId="0" xfId="49" applyFont="1" applyFill="1"/>
    <xf numFmtId="0" fontId="3" fillId="0" borderId="0" xfId="49" applyFont="1" applyFill="1"/>
    <xf numFmtId="0" fontId="3" fillId="0" borderId="0" xfId="49" applyFont="1"/>
    <xf numFmtId="0" fontId="6" fillId="0" borderId="0" xfId="49" applyFont="1" applyFill="1" applyBorder="1" applyAlignment="1">
      <alignment horizontal="left" vertical="center"/>
    </xf>
    <xf numFmtId="0" fontId="4" fillId="0" borderId="3" xfId="49" applyFont="1" applyFill="1" applyBorder="1" applyAlignment="1">
      <alignment horizontal="left" vertical="center"/>
    </xf>
    <xf numFmtId="4" fontId="4" fillId="0" borderId="3" xfId="49" applyNumberFormat="1" applyFont="1" applyBorder="1" applyAlignment="1">
      <alignment horizontal="right" vertical="center"/>
    </xf>
    <xf numFmtId="0" fontId="4" fillId="0" borderId="0" xfId="49" applyFont="1" applyBorder="1"/>
    <xf numFmtId="0" fontId="6" fillId="0" borderId="0" xfId="49" applyFont="1" applyFill="1" applyAlignment="1">
      <alignment horizontal="left"/>
    </xf>
    <xf numFmtId="4" fontId="3" fillId="0" borderId="0" xfId="49" applyNumberFormat="1" applyFont="1" applyAlignment="1">
      <alignment horizontal="right"/>
    </xf>
    <xf numFmtId="0" fontId="21" fillId="0" borderId="0" xfId="48" applyFont="1" applyFill="1" applyAlignment="1">
      <alignment horizontal="left"/>
    </xf>
    <xf numFmtId="0" fontId="22" fillId="0" borderId="0" xfId="48" applyFont="1" applyFill="1" applyAlignment="1">
      <alignment horizontal="left"/>
    </xf>
    <xf numFmtId="0" fontId="21" fillId="0" borderId="0" xfId="49" applyFont="1" applyFill="1" applyAlignment="1">
      <alignment horizontal="left"/>
    </xf>
    <xf numFmtId="4" fontId="4" fillId="0" borderId="0" xfId="49" applyNumberFormat="1" applyFont="1" applyAlignment="1">
      <alignment horizontal="right"/>
    </xf>
    <xf numFmtId="4" fontId="16" fillId="0" borderId="3" xfId="49" applyNumberFormat="1" applyFont="1" applyBorder="1" applyAlignment="1">
      <alignment horizontal="right" vertical="center"/>
    </xf>
    <xf numFmtId="4" fontId="3" fillId="0" borderId="6" xfId="48" applyNumberFormat="1" applyFont="1" applyFill="1" applyBorder="1" applyAlignment="1">
      <alignment horizontal="right"/>
    </xf>
    <xf numFmtId="4" fontId="3" fillId="22" borderId="0" xfId="48" applyNumberFormat="1" applyFont="1" applyFill="1" applyAlignment="1">
      <alignment horizontal="right"/>
    </xf>
    <xf numFmtId="4" fontId="4" fillId="22" borderId="0" xfId="48" applyNumberFormat="1" applyFont="1" applyFill="1" applyAlignment="1">
      <alignment horizontal="right"/>
    </xf>
    <xf numFmtId="4" fontId="4" fillId="22" borderId="3" xfId="49" applyNumberFormat="1" applyFont="1" applyFill="1" applyBorder="1" applyAlignment="1">
      <alignment horizontal="right" vertical="center"/>
    </xf>
    <xf numFmtId="4" fontId="3" fillId="22" borderId="0" xfId="49" applyNumberFormat="1" applyFont="1" applyFill="1" applyAlignment="1">
      <alignment horizontal="right"/>
    </xf>
    <xf numFmtId="4" fontId="4" fillId="22" borderId="0" xfId="49" applyNumberFormat="1" applyFont="1" applyFill="1" applyAlignment="1">
      <alignment horizontal="right"/>
    </xf>
    <xf numFmtId="4" fontId="6" fillId="22" borderId="0" xfId="48" applyNumberFormat="1" applyFont="1" applyFill="1" applyAlignment="1">
      <alignment horizontal="right"/>
    </xf>
    <xf numFmtId="4" fontId="8" fillId="0" borderId="0" xfId="48" applyNumberFormat="1" applyFont="1" applyFill="1" applyAlignment="1">
      <alignment horizontal="right"/>
    </xf>
    <xf numFmtId="0" fontId="19" fillId="0" borderId="0" xfId="48" applyFont="1" applyAlignment="1">
      <alignment horizontal="right"/>
    </xf>
    <xf numFmtId="0" fontId="4" fillId="0" borderId="0" xfId="49" applyFont="1" applyFill="1" applyAlignment="1">
      <alignment horizontal="right"/>
    </xf>
    <xf numFmtId="0" fontId="3" fillId="0" borderId="0" xfId="49" applyFont="1" applyFill="1" applyAlignment="1">
      <alignment horizontal="right"/>
    </xf>
    <xf numFmtId="0" fontId="4" fillId="0" borderId="3" xfId="49" applyFont="1" applyFill="1" applyBorder="1" applyAlignment="1">
      <alignment horizontal="right" vertical="center"/>
    </xf>
    <xf numFmtId="0" fontId="22" fillId="0" borderId="0" xfId="48" applyFont="1" applyFill="1" applyAlignment="1">
      <alignment horizontal="right"/>
    </xf>
    <xf numFmtId="0" fontId="3" fillId="0" borderId="6" xfId="48" applyFont="1" applyFill="1" applyBorder="1" applyAlignment="1">
      <alignment horizontal="right"/>
    </xf>
    <xf numFmtId="4" fontId="4" fillId="0" borderId="3" xfId="49" applyNumberFormat="1" applyFont="1" applyFill="1" applyBorder="1" applyAlignment="1">
      <alignment horizontal="right" vertical="center"/>
    </xf>
    <xf numFmtId="4" fontId="4" fillId="0" borderId="0" xfId="49" applyNumberFormat="1" applyFont="1" applyFill="1" applyAlignment="1">
      <alignment horizontal="right"/>
    </xf>
    <xf numFmtId="4" fontId="16" fillId="0" borderId="0" xfId="48" applyNumberFormat="1" applyFont="1"/>
    <xf numFmtId="0" fontId="3" fillId="0" borderId="3" xfId="48" applyFont="1" applyBorder="1" applyAlignment="1">
      <alignment horizontal="right"/>
    </xf>
    <xf numFmtId="0" fontId="3" fillId="0" borderId="0" xfId="48" quotePrefix="1" applyFont="1" applyFill="1"/>
    <xf numFmtId="0" fontId="21" fillId="0" borderId="0" xfId="49" quotePrefix="1" applyFont="1" applyFill="1" applyAlignment="1">
      <alignment horizontal="left"/>
    </xf>
    <xf numFmtId="49" fontId="20" fillId="0" borderId="4" xfId="48" applyNumberFormat="1" applyFont="1" applyFill="1" applyBorder="1" applyAlignment="1">
      <alignment horizontal="left" vertical="center"/>
    </xf>
    <xf numFmtId="49" fontId="20" fillId="0" borderId="5" xfId="48" applyNumberFormat="1" applyFont="1" applyFill="1" applyBorder="1" applyAlignment="1">
      <alignment horizontal="left" vertical="center"/>
    </xf>
    <xf numFmtId="49" fontId="4" fillId="0" borderId="4" xfId="48" applyNumberFormat="1" applyFont="1" applyFill="1" applyBorder="1" applyAlignment="1">
      <alignment horizontal="right" vertical="center"/>
    </xf>
    <xf numFmtId="49" fontId="4" fillId="0" borderId="5" xfId="48" applyNumberFormat="1" applyFont="1" applyFill="1" applyBorder="1" applyAlignment="1">
      <alignment horizontal="right" vertical="center"/>
    </xf>
    <xf numFmtId="49" fontId="19" fillId="0" borderId="4" xfId="48" applyNumberFormat="1" applyFont="1" applyFill="1" applyBorder="1" applyAlignment="1">
      <alignment horizontal="left" vertical="center"/>
    </xf>
    <xf numFmtId="49" fontId="19" fillId="0" borderId="5" xfId="48" applyNumberFormat="1" applyFont="1" applyFill="1" applyBorder="1" applyAlignment="1">
      <alignment horizontal="left" vertical="center"/>
    </xf>
    <xf numFmtId="49" fontId="4" fillId="22" borderId="4" xfId="48" applyNumberFormat="1" applyFont="1" applyFill="1" applyBorder="1" applyAlignment="1">
      <alignment horizontal="right" vertical="center"/>
    </xf>
    <xf numFmtId="49" fontId="4" fillId="22" borderId="5" xfId="48" applyNumberFormat="1" applyFont="1" applyFill="1" applyBorder="1" applyAlignment="1">
      <alignment horizontal="right" vertical="center"/>
    </xf>
  </cellXfs>
  <cellStyles count="66">
    <cellStyle name="Dezimal 2" xfId="1"/>
    <cellStyle name="Dezimal 2 2" xfId="55"/>
    <cellStyle name="Dezimal 3" xfId="2"/>
    <cellStyle name="Dezimal 3 2" xfId="3"/>
    <cellStyle name="Dezimal 4" xfId="52"/>
    <cellStyle name="Prozent 2" xfId="4"/>
    <cellStyle name="Prozent 2 2" xfId="56"/>
    <cellStyle name="SAPBEXaggData" xfId="5"/>
    <cellStyle name="SAPBEXaggDataEmph" xfId="6"/>
    <cellStyle name="SAPBEXaggItem" xfId="7"/>
    <cellStyle name="SAPBEXaggItemX" xfId="8"/>
    <cellStyle name="SAPBEXchaText" xfId="9"/>
    <cellStyle name="SAPBEXexcBad7" xfId="10"/>
    <cellStyle name="SAPBEXexcBad8" xfId="11"/>
    <cellStyle name="SAPBEXexcBad9" xfId="12"/>
    <cellStyle name="SAPBEXexcCritical4" xfId="13"/>
    <cellStyle name="SAPBEXexcCritical5" xfId="14"/>
    <cellStyle name="SAPBEXexcCritical6" xfId="15"/>
    <cellStyle name="SAPBEXexcGood1" xfId="16"/>
    <cellStyle name="SAPBEXexcGood2" xfId="17"/>
    <cellStyle name="SAPBEXexcGood3" xfId="18"/>
    <cellStyle name="SAPBEXfilterDrill" xfId="19"/>
    <cellStyle name="SAPBEXfilterItem" xfId="20"/>
    <cellStyle name="SAPBEXfilterText" xfId="21"/>
    <cellStyle name="SAPBEXformats" xfId="22"/>
    <cellStyle name="SAPBEXheaderItem" xfId="23"/>
    <cellStyle name="SAPBEXheaderText" xfId="24"/>
    <cellStyle name="SAPBEXHLevel0" xfId="25"/>
    <cellStyle name="SAPBEXHLevel0 2" xfId="57"/>
    <cellStyle name="SAPBEXHLevel0X" xfId="26"/>
    <cellStyle name="SAPBEXHLevel0X 2" xfId="58"/>
    <cellStyle name="SAPBEXHLevel1" xfId="27"/>
    <cellStyle name="SAPBEXHLevel1 2" xfId="59"/>
    <cellStyle name="SAPBEXHLevel1X" xfId="28"/>
    <cellStyle name="SAPBEXHLevel1X 2" xfId="60"/>
    <cellStyle name="SAPBEXHLevel2" xfId="29"/>
    <cellStyle name="SAPBEXHLevel2 2" xfId="61"/>
    <cellStyle name="SAPBEXHLevel2X" xfId="30"/>
    <cellStyle name="SAPBEXHLevel2X 2" xfId="62"/>
    <cellStyle name="SAPBEXHLevel3" xfId="31"/>
    <cellStyle name="SAPBEXHLevel3 2" xfId="63"/>
    <cellStyle name="SAPBEXHLevel3X" xfId="32"/>
    <cellStyle name="SAPBEXHLevel3X 2" xfId="64"/>
    <cellStyle name="SAPBEXresData" xfId="33"/>
    <cellStyle name="SAPBEXresDataEmph" xfId="34"/>
    <cellStyle name="SAPBEXresItem" xfId="35"/>
    <cellStyle name="SAPBEXresItemX" xfId="36"/>
    <cellStyle name="SAPBEXstdData" xfId="37"/>
    <cellStyle name="SAPBEXstdDataEmph" xfId="38"/>
    <cellStyle name="SAPBEXstdItem" xfId="39"/>
    <cellStyle name="SAPBEXstdItemX" xfId="40"/>
    <cellStyle name="SAPBEXtitle" xfId="41"/>
    <cellStyle name="SAPBEXundefined" xfId="42"/>
    <cellStyle name="Standard" xfId="0" builtinId="0"/>
    <cellStyle name="Standard 2" xfId="43"/>
    <cellStyle name="Standard 2 2" xfId="44"/>
    <cellStyle name="Standard 2 3" xfId="49"/>
    <cellStyle name="Standard 3" xfId="45"/>
    <cellStyle name="Standard 3 2" xfId="46"/>
    <cellStyle name="Standard 4" xfId="47"/>
    <cellStyle name="Standard 5" xfId="48"/>
    <cellStyle name="Standard 6" xfId="50"/>
    <cellStyle name="Standard 6 2" xfId="65"/>
    <cellStyle name="Standard 7" xfId="51"/>
    <cellStyle name="Standard 8" xfId="53"/>
    <cellStyle name="Standard 9" xfId="5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dgemste\AppData\Local\Microsoft\Windows\Temporary%20Internet%20Files\Content.Outlook\JSBYD2TP\Users\lb.LAN\AppData\Local\Microsoft\Windows\Temporary%20Internet%20Files\Content.Outlook\QMBH6XSU\8907_Wettswil_Geldflussrechnung_130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R_indirekte Methode"/>
      <sheetName val="Dateneingabe"/>
      <sheetName val="Geldflussrechnung"/>
      <sheetName val="Zuordnung der Sachgruppen"/>
      <sheetName val="Sachgruppen_1-4-stellig"/>
      <sheetName val="Bilanz"/>
      <sheetName val="ER"/>
      <sheetName val="IR"/>
    </sheetNames>
    <sheetDataSet>
      <sheetData sheetId="0"/>
      <sheetData sheetId="1">
        <row r="1">
          <cell r="E1" t="str">
            <v>BuchSaldo</v>
          </cell>
          <cell r="F1" t="str">
            <v>Anf.bestand</v>
          </cell>
        </row>
        <row r="2">
          <cell r="F2">
            <v>68466214.370000005</v>
          </cell>
        </row>
        <row r="3">
          <cell r="F3">
            <v>68466214.370000005</v>
          </cell>
        </row>
        <row r="4">
          <cell r="F4">
            <v>0</v>
          </cell>
        </row>
        <row r="23">
          <cell r="F23" t="str">
            <v>Anf.bestand</v>
          </cell>
        </row>
        <row r="24">
          <cell r="F24">
            <v>5478.4</v>
          </cell>
        </row>
        <row r="25">
          <cell r="F25">
            <v>6061980.6100000003</v>
          </cell>
        </row>
        <row r="26">
          <cell r="F26">
            <v>1341824.67</v>
          </cell>
        </row>
        <row r="27">
          <cell r="F27">
            <v>1785854.15</v>
          </cell>
        </row>
        <row r="28">
          <cell r="F28">
            <v>699162.54</v>
          </cell>
        </row>
        <row r="29">
          <cell r="F29">
            <v>484661.08</v>
          </cell>
        </row>
        <row r="31">
          <cell r="F31">
            <v>514529.45</v>
          </cell>
        </row>
        <row r="32">
          <cell r="F32">
            <v>5788.45</v>
          </cell>
        </row>
        <row r="33">
          <cell r="F33">
            <v>903.25</v>
          </cell>
        </row>
        <row r="34">
          <cell r="F34">
            <v>232420.9</v>
          </cell>
        </row>
        <row r="36">
          <cell r="F36">
            <v>14059.91</v>
          </cell>
        </row>
        <row r="37">
          <cell r="F37">
            <v>500000</v>
          </cell>
        </row>
        <row r="38">
          <cell r="F38">
            <v>332500</v>
          </cell>
        </row>
        <row r="39">
          <cell r="F39">
            <v>100000</v>
          </cell>
        </row>
        <row r="40">
          <cell r="F40">
            <v>20057155</v>
          </cell>
        </row>
        <row r="41">
          <cell r="F41">
            <v>2873000</v>
          </cell>
        </row>
        <row r="43">
          <cell r="F43">
            <v>824181.95</v>
          </cell>
        </row>
        <row r="44">
          <cell r="F44">
            <v>2139228.61</v>
          </cell>
        </row>
        <row r="45">
          <cell r="F45">
            <v>244069.19</v>
          </cell>
        </row>
        <row r="46">
          <cell r="F46">
            <v>19443161.890000001</v>
          </cell>
        </row>
        <row r="47">
          <cell r="F47">
            <v>4373155.58</v>
          </cell>
        </row>
        <row r="48">
          <cell r="F48">
            <v>170135.53</v>
          </cell>
        </row>
        <row r="49">
          <cell r="F49">
            <v>206002.09</v>
          </cell>
        </row>
        <row r="50">
          <cell r="F50">
            <v>220.86</v>
          </cell>
        </row>
        <row r="51">
          <cell r="F51">
            <v>4525.6400000000003</v>
          </cell>
        </row>
        <row r="52">
          <cell r="F52">
            <v>14625</v>
          </cell>
        </row>
        <row r="53">
          <cell r="F53">
            <v>5120884.8099999996</v>
          </cell>
        </row>
        <row r="54">
          <cell r="F54">
            <v>916704.81</v>
          </cell>
        </row>
        <row r="56">
          <cell r="F56">
            <v>2590266.9500000002</v>
          </cell>
        </row>
        <row r="57">
          <cell r="F57">
            <v>2029120.83</v>
          </cell>
        </row>
        <row r="58">
          <cell r="F58">
            <v>2668.55</v>
          </cell>
        </row>
        <row r="59">
          <cell r="F59">
            <v>13331.45</v>
          </cell>
        </row>
        <row r="60">
          <cell r="F60">
            <v>2242499.9</v>
          </cell>
        </row>
        <row r="61">
          <cell r="F61">
            <v>2100</v>
          </cell>
        </row>
        <row r="62">
          <cell r="F62">
            <v>50</v>
          </cell>
        </row>
        <row r="63">
          <cell r="F63">
            <v>18280</v>
          </cell>
        </row>
        <row r="64">
          <cell r="F64">
            <v>103705.45</v>
          </cell>
        </row>
        <row r="65">
          <cell r="F65">
            <v>9428.35</v>
          </cell>
        </row>
        <row r="67">
          <cell r="F67">
            <v>200000</v>
          </cell>
        </row>
        <row r="68">
          <cell r="F68">
            <v>516900</v>
          </cell>
        </row>
        <row r="70">
          <cell r="F70">
            <v>867000</v>
          </cell>
        </row>
        <row r="71">
          <cell r="F71">
            <v>6000000</v>
          </cell>
        </row>
        <row r="72">
          <cell r="F72">
            <v>8316565.0099999998</v>
          </cell>
        </row>
        <row r="73">
          <cell r="F73">
            <v>190000</v>
          </cell>
        </row>
        <row r="74">
          <cell r="F74">
            <v>429682.5</v>
          </cell>
        </row>
        <row r="75">
          <cell r="F75">
            <v>2137530.61</v>
          </cell>
        </row>
        <row r="76">
          <cell r="F76">
            <v>6046.3</v>
          </cell>
        </row>
        <row r="77">
          <cell r="F77">
            <v>300955.7</v>
          </cell>
        </row>
        <row r="78">
          <cell r="F78">
            <v>12781290.949999999</v>
          </cell>
        </row>
        <row r="79">
          <cell r="F79">
            <v>6176682.4000000004</v>
          </cell>
        </row>
        <row r="80">
          <cell r="F80">
            <v>23532109.420000002</v>
          </cell>
        </row>
      </sheetData>
      <sheetData sheetId="2">
        <row r="6">
          <cell r="H6">
            <v>1435655.4299999997</v>
          </cell>
        </row>
      </sheetData>
      <sheetData sheetId="3"/>
      <sheetData sheetId="4">
        <row r="3">
          <cell r="A3" t="str">
            <v>SG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topLeftCell="A4" zoomScaleNormal="100" workbookViewId="0">
      <selection activeCell="E56" sqref="E56"/>
    </sheetView>
  </sheetViews>
  <sheetFormatPr baseColWidth="10" defaultRowHeight="12.75" x14ac:dyDescent="0.2"/>
  <cols>
    <col min="1" max="1" width="4.625" style="8" customWidth="1"/>
    <col min="2" max="2" width="59.625" style="8" bestFit="1" customWidth="1"/>
    <col min="3" max="3" width="23.75" style="12" customWidth="1"/>
    <col min="4" max="4" width="11.375" style="9" customWidth="1"/>
    <col min="5" max="5" width="11.125" style="9" customWidth="1"/>
    <col min="6" max="6" width="11.875" style="9" customWidth="1"/>
    <col min="7" max="7" width="11.125" style="9" customWidth="1"/>
    <col min="8" max="8" width="3.25" style="8" customWidth="1"/>
    <col min="9" max="16384" width="11" style="8"/>
  </cols>
  <sheetData>
    <row r="1" spans="1:7" s="4" customFormat="1" ht="22.5" x14ac:dyDescent="0.45">
      <c r="A1" s="1" t="s">
        <v>17</v>
      </c>
      <c r="B1" s="2"/>
      <c r="C1" s="40"/>
      <c r="D1" s="3"/>
      <c r="E1" s="3"/>
      <c r="F1" s="3"/>
      <c r="G1" s="3"/>
    </row>
    <row r="2" spans="1:7" s="4" customFormat="1" x14ac:dyDescent="0.2">
      <c r="A2" s="5"/>
      <c r="B2" s="5"/>
      <c r="C2" s="3"/>
      <c r="D2" s="3"/>
      <c r="E2" s="3"/>
      <c r="F2" s="3"/>
      <c r="G2" s="3"/>
    </row>
    <row r="3" spans="1:7" s="4" customFormat="1" x14ac:dyDescent="0.2">
      <c r="A3" s="5"/>
      <c r="B3" s="5"/>
      <c r="C3" s="3"/>
      <c r="D3" s="3"/>
      <c r="E3" s="3"/>
      <c r="F3" s="3"/>
      <c r="G3" s="3"/>
    </row>
    <row r="4" spans="1:7" s="6" customFormat="1" ht="12.75" customHeight="1" x14ac:dyDescent="0.2">
      <c r="A4" s="52" t="s">
        <v>18</v>
      </c>
      <c r="B4" s="52"/>
      <c r="C4" s="54" t="s">
        <v>45</v>
      </c>
      <c r="D4" s="56"/>
      <c r="E4" s="54" t="s">
        <v>75</v>
      </c>
      <c r="F4" s="56"/>
      <c r="G4" s="58" t="s">
        <v>74</v>
      </c>
    </row>
    <row r="5" spans="1:7" s="6" customFormat="1" ht="12.75" customHeight="1" x14ac:dyDescent="0.2">
      <c r="A5" s="53"/>
      <c r="B5" s="53"/>
      <c r="C5" s="55"/>
      <c r="D5" s="57"/>
      <c r="E5" s="55"/>
      <c r="F5" s="57"/>
      <c r="G5" s="59"/>
    </row>
    <row r="6" spans="1:7" s="4" customFormat="1" ht="6.75" customHeight="1" x14ac:dyDescent="0.2">
      <c r="A6" s="15"/>
      <c r="B6" s="16"/>
      <c r="C6" s="14"/>
      <c r="D6" s="13"/>
      <c r="E6" s="13"/>
      <c r="F6" s="13"/>
      <c r="G6" s="33"/>
    </row>
    <row r="7" spans="1:7" s="10" customFormat="1" x14ac:dyDescent="0.2">
      <c r="A7" s="4"/>
      <c r="B7" s="18" t="s">
        <v>3</v>
      </c>
      <c r="C7" s="41"/>
      <c r="D7" s="13"/>
      <c r="E7" s="13"/>
      <c r="F7" s="13"/>
      <c r="G7" s="33"/>
    </row>
    <row r="8" spans="1:7" s="4" customFormat="1" x14ac:dyDescent="0.2">
      <c r="B8" s="19" t="s">
        <v>19</v>
      </c>
      <c r="C8" s="42" t="s">
        <v>76</v>
      </c>
      <c r="D8" s="13"/>
      <c r="E8" s="13">
        <v>0</v>
      </c>
      <c r="F8" s="13"/>
      <c r="G8" s="33">
        <v>0</v>
      </c>
    </row>
    <row r="9" spans="1:7" s="10" customFormat="1" x14ac:dyDescent="0.2">
      <c r="A9" s="4" t="s">
        <v>4</v>
      </c>
      <c r="B9" s="19" t="s">
        <v>0</v>
      </c>
      <c r="C9" s="42" t="s">
        <v>77</v>
      </c>
      <c r="D9" s="13"/>
      <c r="E9" s="13">
        <v>0</v>
      </c>
      <c r="F9" s="13"/>
      <c r="G9" s="33">
        <v>0</v>
      </c>
    </row>
    <row r="10" spans="1:7" s="4" customFormat="1" x14ac:dyDescent="0.2">
      <c r="A10" s="4" t="s">
        <v>8</v>
      </c>
      <c r="B10" s="19" t="s">
        <v>9</v>
      </c>
      <c r="C10" s="42" t="s">
        <v>58</v>
      </c>
      <c r="D10" s="13"/>
      <c r="E10" s="13">
        <v>0</v>
      </c>
      <c r="F10" s="13"/>
      <c r="G10" s="33">
        <v>0</v>
      </c>
    </row>
    <row r="11" spans="1:7" s="4" customFormat="1" x14ac:dyDescent="0.2">
      <c r="A11" s="4" t="s">
        <v>8</v>
      </c>
      <c r="B11" s="19" t="s">
        <v>10</v>
      </c>
      <c r="C11" s="42" t="s">
        <v>69</v>
      </c>
      <c r="D11" s="13"/>
      <c r="E11" s="13">
        <v>0</v>
      </c>
      <c r="F11" s="13"/>
      <c r="G11" s="33">
        <v>0</v>
      </c>
    </row>
    <row r="12" spans="1:7" s="4" customFormat="1" x14ac:dyDescent="0.2">
      <c r="A12" s="4" t="s">
        <v>8</v>
      </c>
      <c r="B12" s="19" t="s">
        <v>11</v>
      </c>
      <c r="C12" s="42" t="s">
        <v>57</v>
      </c>
      <c r="D12" s="13"/>
      <c r="E12" s="13">
        <v>0</v>
      </c>
      <c r="F12" s="13"/>
      <c r="G12" s="33">
        <v>0</v>
      </c>
    </row>
    <row r="13" spans="1:7" s="4" customFormat="1" x14ac:dyDescent="0.2">
      <c r="A13" s="4" t="s">
        <v>8</v>
      </c>
      <c r="B13" s="19" t="s">
        <v>42</v>
      </c>
      <c r="C13" s="42" t="s">
        <v>70</v>
      </c>
      <c r="D13" s="13"/>
      <c r="E13" s="13">
        <v>0</v>
      </c>
      <c r="F13" s="13"/>
      <c r="G13" s="33">
        <v>0</v>
      </c>
    </row>
    <row r="14" spans="1:7" s="10" customFormat="1" x14ac:dyDescent="0.2">
      <c r="A14" s="4" t="s">
        <v>8</v>
      </c>
      <c r="B14" s="19" t="s">
        <v>20</v>
      </c>
      <c r="C14" s="42" t="s">
        <v>46</v>
      </c>
      <c r="D14" s="13"/>
      <c r="E14" s="13">
        <v>0</v>
      </c>
      <c r="F14" s="13"/>
      <c r="G14" s="33">
        <v>0</v>
      </c>
    </row>
    <row r="15" spans="1:7" s="10" customFormat="1" x14ac:dyDescent="0.2">
      <c r="A15" s="4" t="s">
        <v>8</v>
      </c>
      <c r="B15" s="19" t="s">
        <v>21</v>
      </c>
      <c r="C15" s="42" t="s">
        <v>47</v>
      </c>
      <c r="D15" s="13"/>
      <c r="E15" s="13">
        <v>0</v>
      </c>
      <c r="F15" s="13"/>
      <c r="G15" s="33">
        <v>0</v>
      </c>
    </row>
    <row r="16" spans="1:7" s="4" customFormat="1" x14ac:dyDescent="0.2">
      <c r="A16" s="4" t="s">
        <v>8</v>
      </c>
      <c r="B16" s="19" t="s">
        <v>43</v>
      </c>
      <c r="C16" s="42" t="s">
        <v>48</v>
      </c>
      <c r="D16" s="13"/>
      <c r="E16" s="13">
        <v>0</v>
      </c>
      <c r="F16" s="13"/>
      <c r="G16" s="33">
        <v>0</v>
      </c>
    </row>
    <row r="17" spans="1:7" s="4" customFormat="1" x14ac:dyDescent="0.2">
      <c r="A17" s="4" t="s">
        <v>8</v>
      </c>
      <c r="B17" s="19" t="s">
        <v>22</v>
      </c>
      <c r="C17" s="42" t="s">
        <v>49</v>
      </c>
      <c r="D17" s="13"/>
      <c r="E17" s="13">
        <v>0</v>
      </c>
      <c r="F17" s="13"/>
      <c r="G17" s="33">
        <v>0</v>
      </c>
    </row>
    <row r="18" spans="1:7" s="4" customFormat="1" x14ac:dyDescent="0.2">
      <c r="A18" s="4" t="s">
        <v>8</v>
      </c>
      <c r="B18" s="19" t="s">
        <v>12</v>
      </c>
      <c r="C18" s="42" t="s">
        <v>59</v>
      </c>
      <c r="D18" s="13"/>
      <c r="E18" s="13">
        <v>0</v>
      </c>
      <c r="F18" s="13"/>
      <c r="G18" s="33">
        <v>0</v>
      </c>
    </row>
    <row r="19" spans="1:7" s="4" customFormat="1" x14ac:dyDescent="0.2">
      <c r="A19" s="4" t="s">
        <v>8</v>
      </c>
      <c r="B19" s="19" t="s">
        <v>13</v>
      </c>
      <c r="C19" s="42" t="s">
        <v>71</v>
      </c>
      <c r="D19" s="13"/>
      <c r="E19" s="13">
        <v>0</v>
      </c>
      <c r="F19" s="13"/>
      <c r="G19" s="33">
        <v>0</v>
      </c>
    </row>
    <row r="20" spans="1:7" s="4" customFormat="1" x14ac:dyDescent="0.2">
      <c r="A20" s="4" t="s">
        <v>8</v>
      </c>
      <c r="B20" s="19" t="s">
        <v>80</v>
      </c>
      <c r="C20" s="42" t="s">
        <v>72</v>
      </c>
      <c r="D20" s="13"/>
      <c r="E20" s="13">
        <v>0</v>
      </c>
      <c r="F20" s="13"/>
      <c r="G20" s="33">
        <v>0</v>
      </c>
    </row>
    <row r="21" spans="1:7" s="4" customFormat="1" x14ac:dyDescent="0.2">
      <c r="A21" s="4" t="s">
        <v>8</v>
      </c>
      <c r="B21" s="19" t="s">
        <v>44</v>
      </c>
      <c r="C21" s="42" t="s">
        <v>50</v>
      </c>
      <c r="D21" s="39"/>
      <c r="E21" s="13">
        <v>0</v>
      </c>
      <c r="F21" s="13"/>
      <c r="G21" s="33">
        <v>0</v>
      </c>
    </row>
    <row r="22" spans="1:7" s="4" customFormat="1" x14ac:dyDescent="0.2">
      <c r="A22" s="4" t="s">
        <v>8</v>
      </c>
      <c r="B22" s="19" t="s">
        <v>87</v>
      </c>
      <c r="C22" s="42" t="s">
        <v>51</v>
      </c>
      <c r="D22" s="39"/>
      <c r="E22" s="13">
        <v>0</v>
      </c>
      <c r="F22" s="13"/>
      <c r="G22" s="33">
        <v>0</v>
      </c>
    </row>
    <row r="23" spans="1:7" s="4" customFormat="1" x14ac:dyDescent="0.2">
      <c r="A23" s="50" t="s">
        <v>8</v>
      </c>
      <c r="B23" s="19" t="s">
        <v>81</v>
      </c>
      <c r="C23" s="42" t="s">
        <v>79</v>
      </c>
      <c r="D23" s="39"/>
      <c r="E23" s="13">
        <v>0</v>
      </c>
      <c r="F23" s="13"/>
      <c r="G23" s="33">
        <v>0</v>
      </c>
    </row>
    <row r="24" spans="1:7" s="4" customFormat="1" x14ac:dyDescent="0.2">
      <c r="A24" s="4" t="s">
        <v>7</v>
      </c>
      <c r="B24" s="19" t="s">
        <v>23</v>
      </c>
      <c r="C24" s="42">
        <v>431</v>
      </c>
      <c r="D24" s="13"/>
      <c r="E24" s="13">
        <v>0</v>
      </c>
      <c r="F24" s="13"/>
      <c r="G24" s="33">
        <v>0</v>
      </c>
    </row>
    <row r="25" spans="1:7" s="4" customFormat="1" x14ac:dyDescent="0.2">
      <c r="A25" s="51" t="s">
        <v>8</v>
      </c>
      <c r="B25" s="28" t="s">
        <v>86</v>
      </c>
      <c r="C25" s="44" t="s">
        <v>85</v>
      </c>
      <c r="D25" s="13"/>
      <c r="E25" s="13">
        <v>0</v>
      </c>
      <c r="F25" s="13"/>
      <c r="G25" s="33">
        <v>0</v>
      </c>
    </row>
    <row r="26" spans="1:7" s="24" customFormat="1" x14ac:dyDescent="0.2">
      <c r="A26" s="21"/>
      <c r="B26" s="22" t="s">
        <v>82</v>
      </c>
      <c r="C26" s="43"/>
      <c r="D26" s="23"/>
      <c r="E26" s="23">
        <f>SUM(E8:E25)</f>
        <v>0</v>
      </c>
      <c r="F26" s="23"/>
      <c r="G26" s="35">
        <f>SUM(G8:G25)</f>
        <v>0</v>
      </c>
    </row>
    <row r="27" spans="1:7" s="4" customFormat="1" ht="6.75" customHeight="1" x14ac:dyDescent="0.2">
      <c r="A27" s="15"/>
      <c r="B27" s="16"/>
      <c r="C27" s="14"/>
      <c r="D27" s="13"/>
      <c r="E27" s="13"/>
      <c r="F27" s="13"/>
      <c r="G27" s="33"/>
    </row>
    <row r="28" spans="1:7" s="4" customFormat="1" x14ac:dyDescent="0.2">
      <c r="A28" s="15"/>
      <c r="B28" s="18" t="s">
        <v>5</v>
      </c>
      <c r="C28" s="41"/>
      <c r="D28" s="13"/>
      <c r="E28" s="13"/>
      <c r="F28" s="13"/>
      <c r="G28" s="33"/>
    </row>
    <row r="29" spans="1:7" s="4" customFormat="1" x14ac:dyDescent="0.2">
      <c r="A29" s="15" t="s">
        <v>7</v>
      </c>
      <c r="B29" s="16" t="s">
        <v>14</v>
      </c>
      <c r="C29" s="14" t="s">
        <v>67</v>
      </c>
      <c r="D29" s="13">
        <v>0</v>
      </c>
      <c r="E29" s="13"/>
      <c r="F29" s="13">
        <v>0</v>
      </c>
      <c r="G29" s="33"/>
    </row>
    <row r="30" spans="1:7" s="4" customFormat="1" x14ac:dyDescent="0.2">
      <c r="A30" s="15" t="s">
        <v>4</v>
      </c>
      <c r="B30" s="16" t="s">
        <v>15</v>
      </c>
      <c r="C30" s="45" t="s">
        <v>68</v>
      </c>
      <c r="D30" s="32">
        <v>0</v>
      </c>
      <c r="E30" s="13"/>
      <c r="F30" s="32">
        <v>0</v>
      </c>
      <c r="G30" s="33"/>
    </row>
    <row r="31" spans="1:7" s="4" customFormat="1" x14ac:dyDescent="0.2">
      <c r="A31" s="15" t="s">
        <v>16</v>
      </c>
      <c r="B31" s="16" t="s">
        <v>24</v>
      </c>
      <c r="C31" s="14"/>
      <c r="D31" s="13"/>
      <c r="E31" s="13">
        <f>SUM(D29:D30)</f>
        <v>0</v>
      </c>
      <c r="F31" s="13"/>
      <c r="G31" s="33">
        <f>F29+F30</f>
        <v>0</v>
      </c>
    </row>
    <row r="32" spans="1:7" s="4" customFormat="1" x14ac:dyDescent="0.2">
      <c r="A32" s="4" t="s">
        <v>8</v>
      </c>
      <c r="B32" s="19" t="s">
        <v>25</v>
      </c>
      <c r="C32" s="42" t="s">
        <v>60</v>
      </c>
      <c r="D32" s="13"/>
      <c r="E32" s="13">
        <v>0</v>
      </c>
      <c r="F32" s="13"/>
      <c r="G32" s="33">
        <v>0</v>
      </c>
    </row>
    <row r="33" spans="1:7" s="4" customFormat="1" x14ac:dyDescent="0.2">
      <c r="A33" s="4" t="s">
        <v>8</v>
      </c>
      <c r="B33" s="19" t="s">
        <v>26</v>
      </c>
      <c r="C33" s="42" t="s">
        <v>61</v>
      </c>
      <c r="D33" s="13"/>
      <c r="E33" s="13">
        <v>0</v>
      </c>
      <c r="F33" s="13"/>
      <c r="G33" s="33">
        <v>0</v>
      </c>
    </row>
    <row r="34" spans="1:7" s="4" customFormat="1" x14ac:dyDescent="0.2">
      <c r="A34" s="15" t="s">
        <v>4</v>
      </c>
      <c r="B34" s="16" t="s">
        <v>27</v>
      </c>
      <c r="C34" s="14">
        <v>431</v>
      </c>
      <c r="D34" s="13"/>
      <c r="E34" s="13">
        <v>0</v>
      </c>
      <c r="F34" s="13"/>
      <c r="G34" s="33">
        <v>0</v>
      </c>
    </row>
    <row r="35" spans="1:7" s="24" customFormat="1" x14ac:dyDescent="0.2">
      <c r="A35" s="21"/>
      <c r="B35" s="22" t="s">
        <v>1</v>
      </c>
      <c r="C35" s="43"/>
      <c r="D35" s="23"/>
      <c r="E35" s="23">
        <f>SUM(E31:E34)</f>
        <v>0</v>
      </c>
      <c r="F35" s="23"/>
      <c r="G35" s="35">
        <f>SUM(G31:G34)</f>
        <v>0</v>
      </c>
    </row>
    <row r="36" spans="1:7" s="4" customFormat="1" ht="6.75" customHeight="1" x14ac:dyDescent="0.2">
      <c r="A36" s="15"/>
      <c r="B36" s="16"/>
      <c r="C36" s="14"/>
      <c r="D36" s="7"/>
      <c r="E36" s="7"/>
      <c r="F36" s="7"/>
      <c r="G36" s="34"/>
    </row>
    <row r="37" spans="1:7" s="20" customFormat="1" x14ac:dyDescent="0.2">
      <c r="A37" s="25"/>
      <c r="B37" s="18" t="s">
        <v>6</v>
      </c>
      <c r="C37" s="41"/>
      <c r="D37" s="26"/>
      <c r="E37" s="26"/>
      <c r="F37" s="26"/>
      <c r="G37" s="36"/>
    </row>
    <row r="38" spans="1:7" s="20" customFormat="1" x14ac:dyDescent="0.2">
      <c r="A38" s="25" t="s">
        <v>8</v>
      </c>
      <c r="B38" s="19" t="s">
        <v>28</v>
      </c>
      <c r="C38" s="42" t="s">
        <v>62</v>
      </c>
      <c r="D38" s="26"/>
      <c r="E38" s="26">
        <v>0</v>
      </c>
      <c r="F38" s="26"/>
      <c r="G38" s="36">
        <v>0</v>
      </c>
    </row>
    <row r="39" spans="1:7" s="20" customFormat="1" x14ac:dyDescent="0.2">
      <c r="A39" s="25" t="s">
        <v>8</v>
      </c>
      <c r="B39" s="19" t="s">
        <v>29</v>
      </c>
      <c r="C39" s="42" t="s">
        <v>73</v>
      </c>
      <c r="D39" s="26"/>
      <c r="E39" s="26">
        <v>0</v>
      </c>
      <c r="F39" s="26"/>
      <c r="G39" s="36">
        <v>0</v>
      </c>
    </row>
    <row r="40" spans="1:7" s="4" customFormat="1" x14ac:dyDescent="0.2">
      <c r="A40" s="15" t="s">
        <v>8</v>
      </c>
      <c r="B40" s="16" t="s">
        <v>30</v>
      </c>
      <c r="C40" s="14" t="s">
        <v>63</v>
      </c>
      <c r="D40" s="13"/>
      <c r="E40" s="13">
        <v>0</v>
      </c>
      <c r="F40" s="13"/>
      <c r="G40" s="33">
        <v>0</v>
      </c>
    </row>
    <row r="41" spans="1:7" s="10" customFormat="1" x14ac:dyDescent="0.2">
      <c r="A41" s="4" t="s">
        <v>8</v>
      </c>
      <c r="B41" s="19" t="s">
        <v>31</v>
      </c>
      <c r="C41" s="42" t="s">
        <v>52</v>
      </c>
      <c r="D41" s="13"/>
      <c r="E41" s="13">
        <v>0</v>
      </c>
      <c r="F41" s="13"/>
      <c r="G41" s="33">
        <v>0</v>
      </c>
    </row>
    <row r="42" spans="1:7" s="10" customFormat="1" x14ac:dyDescent="0.2">
      <c r="A42" s="4" t="s">
        <v>8</v>
      </c>
      <c r="B42" s="19" t="s">
        <v>32</v>
      </c>
      <c r="C42" s="42" t="s">
        <v>53</v>
      </c>
      <c r="D42" s="13"/>
      <c r="E42" s="13">
        <v>0</v>
      </c>
      <c r="F42" s="13"/>
      <c r="G42" s="33">
        <v>0</v>
      </c>
    </row>
    <row r="43" spans="1:7" s="4" customFormat="1" x14ac:dyDescent="0.2">
      <c r="A43" s="15" t="s">
        <v>8</v>
      </c>
      <c r="B43" s="19" t="s">
        <v>33</v>
      </c>
      <c r="C43" s="42" t="s">
        <v>78</v>
      </c>
      <c r="D43" s="13"/>
      <c r="E43" s="13">
        <v>0</v>
      </c>
      <c r="F43" s="13"/>
      <c r="G43" s="33">
        <v>0</v>
      </c>
    </row>
    <row r="44" spans="1:7" s="4" customFormat="1" x14ac:dyDescent="0.2">
      <c r="A44" s="4" t="s">
        <v>8</v>
      </c>
      <c r="B44" s="19" t="s">
        <v>34</v>
      </c>
      <c r="C44" s="42" t="s">
        <v>54</v>
      </c>
      <c r="D44" s="13"/>
      <c r="E44" s="13">
        <v>0</v>
      </c>
      <c r="F44" s="13"/>
      <c r="G44" s="33">
        <v>0</v>
      </c>
    </row>
    <row r="45" spans="1:7" s="4" customFormat="1" x14ac:dyDescent="0.2">
      <c r="A45" s="4" t="s">
        <v>8</v>
      </c>
      <c r="B45" s="16" t="s">
        <v>35</v>
      </c>
      <c r="C45" s="14" t="s">
        <v>55</v>
      </c>
      <c r="D45" s="13"/>
      <c r="E45" s="13">
        <v>0</v>
      </c>
      <c r="F45" s="13"/>
      <c r="G45" s="33">
        <v>0</v>
      </c>
    </row>
    <row r="46" spans="1:7" s="4" customFormat="1" ht="12.75" customHeight="1" x14ac:dyDescent="0.2">
      <c r="A46" s="27" t="s">
        <v>8</v>
      </c>
      <c r="B46" s="28" t="s">
        <v>40</v>
      </c>
      <c r="C46" s="44" t="s">
        <v>64</v>
      </c>
      <c r="D46" s="13"/>
      <c r="E46" s="13">
        <v>0</v>
      </c>
      <c r="F46" s="13"/>
      <c r="G46" s="33">
        <v>0</v>
      </c>
    </row>
    <row r="47" spans="1:7" s="4" customFormat="1" ht="12.75" customHeight="1" x14ac:dyDescent="0.2">
      <c r="A47" s="29" t="s">
        <v>8</v>
      </c>
      <c r="B47" s="28" t="s">
        <v>41</v>
      </c>
      <c r="C47" s="44" t="s">
        <v>65</v>
      </c>
      <c r="D47" s="13"/>
      <c r="E47" s="13">
        <v>0</v>
      </c>
      <c r="F47" s="13"/>
      <c r="G47" s="33">
        <v>0</v>
      </c>
    </row>
    <row r="48" spans="1:7" s="4" customFormat="1" ht="12.75" customHeight="1" x14ac:dyDescent="0.2">
      <c r="A48" s="51" t="s">
        <v>8</v>
      </c>
      <c r="B48" s="28" t="s">
        <v>83</v>
      </c>
      <c r="C48" s="44" t="s">
        <v>84</v>
      </c>
      <c r="D48" s="13"/>
      <c r="E48" s="13">
        <v>0</v>
      </c>
      <c r="F48" s="13"/>
      <c r="G48" s="33">
        <v>0</v>
      </c>
    </row>
    <row r="49" spans="1:7" s="4" customFormat="1" ht="12.75" customHeight="1" x14ac:dyDescent="0.2">
      <c r="A49" s="51" t="s">
        <v>8</v>
      </c>
      <c r="B49" s="28" t="s">
        <v>88</v>
      </c>
      <c r="C49" s="44"/>
      <c r="D49" s="13"/>
      <c r="E49" s="13"/>
      <c r="F49" s="13"/>
      <c r="G49" s="33">
        <v>0</v>
      </c>
    </row>
    <row r="50" spans="1:7" s="24" customFormat="1" x14ac:dyDescent="0.2">
      <c r="A50" s="21"/>
      <c r="B50" s="22" t="s">
        <v>2</v>
      </c>
      <c r="C50" s="43"/>
      <c r="D50" s="23"/>
      <c r="E50" s="46">
        <f>SUM(E38:E48)</f>
        <v>0</v>
      </c>
      <c r="F50" s="23"/>
      <c r="G50" s="35">
        <f>SUM(G38:G48)</f>
        <v>0</v>
      </c>
    </row>
    <row r="51" spans="1:7" s="20" customFormat="1" ht="6.75" customHeight="1" x14ac:dyDescent="0.2">
      <c r="A51" s="25"/>
      <c r="B51" s="19"/>
      <c r="C51" s="42"/>
      <c r="D51" s="30"/>
      <c r="E51" s="47"/>
      <c r="F51" s="30"/>
      <c r="G51" s="37"/>
    </row>
    <row r="52" spans="1:7" s="24" customFormat="1" ht="21" customHeight="1" x14ac:dyDescent="0.2">
      <c r="A52" s="21"/>
      <c r="B52" s="22" t="s">
        <v>36</v>
      </c>
      <c r="C52" s="43"/>
      <c r="D52" s="23"/>
      <c r="E52" s="46">
        <f>+E26+E35+E50</f>
        <v>0</v>
      </c>
      <c r="F52" s="23"/>
      <c r="G52" s="35">
        <f>+G26+G35+G50</f>
        <v>0</v>
      </c>
    </row>
    <row r="53" spans="1:7" ht="6.75" customHeight="1" x14ac:dyDescent="0.2">
      <c r="G53" s="38"/>
    </row>
    <row r="54" spans="1:7" s="11" customFormat="1" x14ac:dyDescent="0.2">
      <c r="B54" s="8" t="s">
        <v>37</v>
      </c>
      <c r="C54" s="12"/>
      <c r="D54" s="17"/>
      <c r="E54" s="13">
        <v>0</v>
      </c>
      <c r="F54" s="17"/>
      <c r="G54" s="33">
        <v>0</v>
      </c>
    </row>
    <row r="55" spans="1:7" s="11" customFormat="1" x14ac:dyDescent="0.2">
      <c r="B55" s="8" t="s">
        <v>38</v>
      </c>
      <c r="C55" s="12"/>
      <c r="D55" s="17"/>
      <c r="E55" s="13">
        <v>0</v>
      </c>
      <c r="F55" s="17"/>
      <c r="G55" s="33">
        <v>0</v>
      </c>
    </row>
    <row r="56" spans="1:7" s="11" customFormat="1" x14ac:dyDescent="0.2">
      <c r="B56" s="22" t="s">
        <v>39</v>
      </c>
      <c r="C56" s="49" t="s">
        <v>66</v>
      </c>
      <c r="D56" s="31"/>
      <c r="E56" s="46">
        <f>E55-E54</f>
        <v>0</v>
      </c>
      <c r="F56" s="31"/>
      <c r="G56" s="35">
        <f>G55-G54</f>
        <v>0</v>
      </c>
    </row>
    <row r="59" spans="1:7" x14ac:dyDescent="0.2">
      <c r="B59" s="8" t="s">
        <v>56</v>
      </c>
    </row>
  </sheetData>
  <mergeCells count="6">
    <mergeCell ref="G4:G5"/>
    <mergeCell ref="A4:B5"/>
    <mergeCell ref="C4:C5"/>
    <mergeCell ref="D4:D5"/>
    <mergeCell ref="E4:E5"/>
    <mergeCell ref="F4:F5"/>
  </mergeCells>
  <pageMargins left="0.59055118110236227" right="0.59055118110236227" top="0.98425196850393704" bottom="0.59055118110236227" header="0.59055118110236227" footer="0.31496062992125984"/>
  <pageSetup paperSize="9" scale="90" orientation="landscape" r:id="rId1"/>
  <headerFooter>
    <oddHeader xml:space="preserve">&amp;L&amp;8Einwohnergemeinde&amp;R&amp;8Jahresrechnung 20_1
</oddHeader>
    <oddFooter>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zoomScaleNormal="100" workbookViewId="0">
      <selection activeCell="B41" sqref="B41"/>
    </sheetView>
  </sheetViews>
  <sheetFormatPr baseColWidth="10" defaultRowHeight="12.75" x14ac:dyDescent="0.2"/>
  <cols>
    <col min="1" max="1" width="4.625" style="8" customWidth="1"/>
    <col min="2" max="2" width="59.625" style="8" bestFit="1" customWidth="1"/>
    <col min="3" max="3" width="23.75" style="12" customWidth="1"/>
    <col min="4" max="4" width="11.375" style="9" customWidth="1"/>
    <col min="5" max="5" width="11.125" style="9" customWidth="1"/>
    <col min="6" max="6" width="11.875" style="9" customWidth="1"/>
    <col min="7" max="7" width="11.125" style="9" customWidth="1"/>
    <col min="8" max="8" width="3.25" style="8" customWidth="1"/>
    <col min="9" max="16384" width="11" style="8"/>
  </cols>
  <sheetData>
    <row r="1" spans="1:7" s="4" customFormat="1" ht="22.5" x14ac:dyDescent="0.45">
      <c r="A1" s="1" t="s">
        <v>17</v>
      </c>
      <c r="B1" s="2"/>
      <c r="C1" s="40"/>
      <c r="D1" s="3"/>
      <c r="E1" s="3"/>
      <c r="F1" s="3"/>
      <c r="G1" s="3"/>
    </row>
    <row r="2" spans="1:7" s="4" customFormat="1" x14ac:dyDescent="0.2">
      <c r="A2" s="5"/>
      <c r="B2" s="5"/>
      <c r="C2" s="3"/>
      <c r="D2" s="3"/>
      <c r="E2" s="3"/>
      <c r="F2" s="3"/>
      <c r="G2" s="3"/>
    </row>
    <row r="3" spans="1:7" s="4" customFormat="1" x14ac:dyDescent="0.2">
      <c r="A3" s="5"/>
      <c r="B3" s="5"/>
      <c r="C3" s="3"/>
      <c r="D3" s="3"/>
      <c r="E3" s="3"/>
      <c r="F3" s="3"/>
      <c r="G3" s="3"/>
    </row>
    <row r="4" spans="1:7" s="6" customFormat="1" ht="12.75" customHeight="1" x14ac:dyDescent="0.2">
      <c r="A4" s="52" t="s">
        <v>18</v>
      </c>
      <c r="B4" s="52"/>
      <c r="C4" s="54" t="s">
        <v>45</v>
      </c>
      <c r="D4" s="56"/>
      <c r="E4" s="54" t="s">
        <v>75</v>
      </c>
      <c r="F4" s="56"/>
      <c r="G4" s="58" t="s">
        <v>74</v>
      </c>
    </row>
    <row r="5" spans="1:7" s="6" customFormat="1" ht="12.75" customHeight="1" x14ac:dyDescent="0.2">
      <c r="A5" s="53"/>
      <c r="B5" s="53"/>
      <c r="C5" s="55"/>
      <c r="D5" s="57"/>
      <c r="E5" s="55"/>
      <c r="F5" s="57"/>
      <c r="G5" s="59"/>
    </row>
    <row r="6" spans="1:7" s="4" customFormat="1" ht="6.75" customHeight="1" x14ac:dyDescent="0.2">
      <c r="A6" s="15"/>
      <c r="B6" s="16"/>
      <c r="C6" s="14"/>
      <c r="D6" s="13"/>
      <c r="E6" s="13"/>
      <c r="F6" s="13"/>
      <c r="G6" s="33"/>
    </row>
    <row r="7" spans="1:7" s="10" customFormat="1" x14ac:dyDescent="0.2">
      <c r="A7" s="4"/>
      <c r="B7" s="18" t="s">
        <v>3</v>
      </c>
      <c r="C7" s="41"/>
      <c r="D7" s="13"/>
      <c r="E7" s="13"/>
      <c r="F7" s="13"/>
      <c r="G7" s="33"/>
    </row>
    <row r="8" spans="1:7" s="4" customFormat="1" x14ac:dyDescent="0.2">
      <c r="B8" s="19" t="s">
        <v>19</v>
      </c>
      <c r="C8" s="42" t="s">
        <v>76</v>
      </c>
      <c r="D8" s="13"/>
      <c r="E8" s="13">
        <v>98950.85</v>
      </c>
      <c r="F8" s="13"/>
      <c r="G8" s="33">
        <v>373731.42</v>
      </c>
    </row>
    <row r="9" spans="1:7" s="10" customFormat="1" x14ac:dyDescent="0.2">
      <c r="A9" s="4" t="s">
        <v>4</v>
      </c>
      <c r="B9" s="19" t="s">
        <v>0</v>
      </c>
      <c r="C9" s="42" t="s">
        <v>77</v>
      </c>
      <c r="D9" s="13"/>
      <c r="E9" s="13">
        <v>84040.48</v>
      </c>
      <c r="F9" s="13"/>
      <c r="G9" s="33">
        <v>886967.75</v>
      </c>
    </row>
    <row r="10" spans="1:7" s="4" customFormat="1" x14ac:dyDescent="0.2">
      <c r="A10" s="4" t="s">
        <v>8</v>
      </c>
      <c r="B10" s="19" t="s">
        <v>9</v>
      </c>
      <c r="C10" s="42" t="s">
        <v>58</v>
      </c>
      <c r="D10" s="13"/>
      <c r="E10" s="13">
        <v>-179431.91</v>
      </c>
      <c r="F10" s="13"/>
      <c r="G10" s="33">
        <v>445114</v>
      </c>
    </row>
    <row r="11" spans="1:7" s="4" customFormat="1" x14ac:dyDescent="0.2">
      <c r="A11" s="4" t="s">
        <v>8</v>
      </c>
      <c r="B11" s="19" t="s">
        <v>10</v>
      </c>
      <c r="C11" s="42" t="s">
        <v>69</v>
      </c>
      <c r="D11" s="13"/>
      <c r="E11" s="13">
        <v>-4851.3</v>
      </c>
      <c r="F11" s="13"/>
      <c r="G11" s="33">
        <v>6745</v>
      </c>
    </row>
    <row r="12" spans="1:7" s="4" customFormat="1" x14ac:dyDescent="0.2">
      <c r="A12" s="4" t="s">
        <v>8</v>
      </c>
      <c r="B12" s="19" t="s">
        <v>11</v>
      </c>
      <c r="C12" s="42" t="s">
        <v>57</v>
      </c>
      <c r="D12" s="13"/>
      <c r="E12" s="13">
        <v>0</v>
      </c>
      <c r="F12" s="13"/>
      <c r="G12" s="33">
        <v>0</v>
      </c>
    </row>
    <row r="13" spans="1:7" s="4" customFormat="1" x14ac:dyDescent="0.2">
      <c r="A13" s="4" t="s">
        <v>8</v>
      </c>
      <c r="B13" s="19" t="s">
        <v>42</v>
      </c>
      <c r="C13" s="42" t="s">
        <v>70</v>
      </c>
      <c r="D13" s="13"/>
      <c r="E13" s="13">
        <v>0</v>
      </c>
      <c r="F13" s="13"/>
      <c r="G13" s="33">
        <v>0</v>
      </c>
    </row>
    <row r="14" spans="1:7" s="10" customFormat="1" x14ac:dyDescent="0.2">
      <c r="A14" s="4" t="s">
        <v>8</v>
      </c>
      <c r="B14" s="19" t="s">
        <v>20</v>
      </c>
      <c r="C14" s="42" t="s">
        <v>46</v>
      </c>
      <c r="D14" s="13"/>
      <c r="E14" s="13">
        <v>0</v>
      </c>
      <c r="F14" s="13"/>
      <c r="G14" s="33">
        <v>0</v>
      </c>
    </row>
    <row r="15" spans="1:7" s="10" customFormat="1" x14ac:dyDescent="0.2">
      <c r="A15" s="4" t="s">
        <v>8</v>
      </c>
      <c r="B15" s="19" t="s">
        <v>21</v>
      </c>
      <c r="C15" s="42" t="s">
        <v>47</v>
      </c>
      <c r="D15" s="13"/>
      <c r="E15" s="13">
        <v>-4999</v>
      </c>
      <c r="F15" s="13"/>
      <c r="G15" s="33">
        <v>0</v>
      </c>
    </row>
    <row r="16" spans="1:7" s="4" customFormat="1" x14ac:dyDescent="0.2">
      <c r="A16" s="4" t="s">
        <v>8</v>
      </c>
      <c r="B16" s="19" t="s">
        <v>43</v>
      </c>
      <c r="C16" s="42" t="s">
        <v>48</v>
      </c>
      <c r="D16" s="13"/>
      <c r="E16" s="13">
        <v>0</v>
      </c>
      <c r="F16" s="13"/>
      <c r="G16" s="33">
        <v>0</v>
      </c>
    </row>
    <row r="17" spans="1:7" s="4" customFormat="1" x14ac:dyDescent="0.2">
      <c r="A17" s="4" t="s">
        <v>8</v>
      </c>
      <c r="B17" s="19" t="s">
        <v>22</v>
      </c>
      <c r="C17" s="42" t="s">
        <v>49</v>
      </c>
      <c r="D17" s="13"/>
      <c r="E17" s="13">
        <v>-60143.4</v>
      </c>
      <c r="F17" s="13"/>
      <c r="G17" s="33">
        <v>0</v>
      </c>
    </row>
    <row r="18" spans="1:7" s="4" customFormat="1" x14ac:dyDescent="0.2">
      <c r="A18" s="4" t="s">
        <v>8</v>
      </c>
      <c r="B18" s="19" t="s">
        <v>12</v>
      </c>
      <c r="C18" s="42" t="s">
        <v>59</v>
      </c>
      <c r="D18" s="13"/>
      <c r="E18" s="13">
        <f>331749.79-50530.13</f>
        <v>281219.65999999997</v>
      </c>
      <c r="F18" s="13"/>
      <c r="G18" s="33">
        <v>-273153.75</v>
      </c>
    </row>
    <row r="19" spans="1:7" s="4" customFormat="1" x14ac:dyDescent="0.2">
      <c r="A19" s="4" t="s">
        <v>8</v>
      </c>
      <c r="B19" s="19" t="s">
        <v>13</v>
      </c>
      <c r="C19" s="42" t="s">
        <v>71</v>
      </c>
      <c r="D19" s="13"/>
      <c r="E19" s="13">
        <v>-449970.85</v>
      </c>
      <c r="F19" s="13"/>
      <c r="G19" s="33">
        <v>-197786.96</v>
      </c>
    </row>
    <row r="20" spans="1:7" s="4" customFormat="1" x14ac:dyDescent="0.2">
      <c r="A20" s="4" t="s">
        <v>8</v>
      </c>
      <c r="B20" s="19" t="s">
        <v>80</v>
      </c>
      <c r="C20" s="42" t="s">
        <v>72</v>
      </c>
      <c r="D20" s="13"/>
      <c r="E20" s="13">
        <v>0</v>
      </c>
      <c r="F20" s="13"/>
      <c r="G20" s="33">
        <v>0</v>
      </c>
    </row>
    <row r="21" spans="1:7" s="4" customFormat="1" x14ac:dyDescent="0.2">
      <c r="A21" s="4" t="s">
        <v>8</v>
      </c>
      <c r="B21" s="19" t="s">
        <v>44</v>
      </c>
      <c r="C21" s="42" t="s">
        <v>50</v>
      </c>
      <c r="D21" s="39"/>
      <c r="E21" s="13">
        <v>461814.72</v>
      </c>
      <c r="F21" s="13"/>
      <c r="G21" s="33">
        <v>-22775.5</v>
      </c>
    </row>
    <row r="22" spans="1:7" s="4" customFormat="1" x14ac:dyDescent="0.2">
      <c r="A22" s="4" t="s">
        <v>8</v>
      </c>
      <c r="B22" s="19" t="s">
        <v>87</v>
      </c>
      <c r="C22" s="42" t="s">
        <v>51</v>
      </c>
      <c r="D22" s="39"/>
      <c r="E22" s="13">
        <v>0</v>
      </c>
      <c r="F22" s="13"/>
      <c r="G22" s="33">
        <v>-10393.700000000001</v>
      </c>
    </row>
    <row r="23" spans="1:7" s="4" customFormat="1" x14ac:dyDescent="0.2">
      <c r="A23" s="50" t="s">
        <v>8</v>
      </c>
      <c r="B23" s="19" t="s">
        <v>81</v>
      </c>
      <c r="C23" s="42" t="s">
        <v>79</v>
      </c>
      <c r="D23" s="39"/>
      <c r="E23" s="13">
        <v>0</v>
      </c>
      <c r="F23" s="13"/>
      <c r="G23" s="33">
        <v>0</v>
      </c>
    </row>
    <row r="24" spans="1:7" s="4" customFormat="1" x14ac:dyDescent="0.2">
      <c r="A24" s="4" t="s">
        <v>7</v>
      </c>
      <c r="B24" s="19" t="s">
        <v>23</v>
      </c>
      <c r="C24" s="42">
        <v>431</v>
      </c>
      <c r="D24" s="13"/>
      <c r="E24" s="13">
        <v>0</v>
      </c>
      <c r="F24" s="13"/>
      <c r="G24" s="33">
        <v>0</v>
      </c>
    </row>
    <row r="25" spans="1:7" s="4" customFormat="1" x14ac:dyDescent="0.2">
      <c r="A25" s="51" t="s">
        <v>8</v>
      </c>
      <c r="B25" s="28" t="s">
        <v>86</v>
      </c>
      <c r="C25" s="44" t="s">
        <v>85</v>
      </c>
      <c r="D25" s="13"/>
      <c r="E25" s="13">
        <v>0</v>
      </c>
      <c r="F25" s="13"/>
      <c r="G25" s="33">
        <v>0</v>
      </c>
    </row>
    <row r="26" spans="1:7" s="24" customFormat="1" x14ac:dyDescent="0.2">
      <c r="A26" s="21"/>
      <c r="B26" s="22" t="s">
        <v>82</v>
      </c>
      <c r="C26" s="43"/>
      <c r="D26" s="23"/>
      <c r="E26" s="23">
        <f>SUM(E8:E25)</f>
        <v>226629.25</v>
      </c>
      <c r="F26" s="23"/>
      <c r="G26" s="35">
        <f>SUM(G8:G25)</f>
        <v>1208448.26</v>
      </c>
    </row>
    <row r="27" spans="1:7" s="4" customFormat="1" ht="6.75" customHeight="1" x14ac:dyDescent="0.2">
      <c r="A27" s="15"/>
      <c r="B27" s="16"/>
      <c r="C27" s="14"/>
      <c r="D27" s="13"/>
      <c r="E27" s="13"/>
      <c r="F27" s="13"/>
      <c r="G27" s="33"/>
    </row>
    <row r="28" spans="1:7" s="4" customFormat="1" x14ac:dyDescent="0.2">
      <c r="A28" s="15"/>
      <c r="B28" s="18" t="s">
        <v>5</v>
      </c>
      <c r="C28" s="41"/>
      <c r="D28" s="13"/>
      <c r="E28" s="13"/>
      <c r="F28" s="13"/>
      <c r="G28" s="33"/>
    </row>
    <row r="29" spans="1:7" s="4" customFormat="1" x14ac:dyDescent="0.2">
      <c r="A29" s="15" t="s">
        <v>7</v>
      </c>
      <c r="B29" s="16" t="s">
        <v>14</v>
      </c>
      <c r="C29" s="14" t="s">
        <v>67</v>
      </c>
      <c r="D29" s="13">
        <f>-710197.85-170339.45-303800</f>
        <v>-1184337.3</v>
      </c>
      <c r="E29" s="13"/>
      <c r="F29" s="13">
        <v>-1320548.78</v>
      </c>
      <c r="G29" s="33"/>
    </row>
    <row r="30" spans="1:7" s="4" customFormat="1" x14ac:dyDescent="0.2">
      <c r="A30" s="15" t="s">
        <v>4</v>
      </c>
      <c r="B30" s="16" t="s">
        <v>15</v>
      </c>
      <c r="C30" s="45" t="s">
        <v>68</v>
      </c>
      <c r="D30" s="32">
        <v>710067.45</v>
      </c>
      <c r="E30" s="13"/>
      <c r="F30" s="32">
        <v>248872.25</v>
      </c>
      <c r="G30" s="33"/>
    </row>
    <row r="31" spans="1:7" s="4" customFormat="1" x14ac:dyDescent="0.2">
      <c r="A31" s="15" t="s">
        <v>16</v>
      </c>
      <c r="B31" s="16" t="s">
        <v>24</v>
      </c>
      <c r="C31" s="14"/>
      <c r="D31" s="13"/>
      <c r="E31" s="13">
        <f>SUM(D29:D30)</f>
        <v>-474269.85000000009</v>
      </c>
      <c r="F31" s="13"/>
      <c r="G31" s="33">
        <f>F29+F30</f>
        <v>-1071676.53</v>
      </c>
    </row>
    <row r="32" spans="1:7" s="4" customFormat="1" x14ac:dyDescent="0.2">
      <c r="A32" s="4" t="s">
        <v>8</v>
      </c>
      <c r="B32" s="19" t="s">
        <v>25</v>
      </c>
      <c r="C32" s="42" t="s">
        <v>60</v>
      </c>
      <c r="D32" s="13"/>
      <c r="E32" s="13">
        <v>0</v>
      </c>
      <c r="F32" s="13"/>
      <c r="G32" s="33">
        <v>0</v>
      </c>
    </row>
    <row r="33" spans="1:7" s="4" customFormat="1" x14ac:dyDescent="0.2">
      <c r="A33" s="4" t="s">
        <v>8</v>
      </c>
      <c r="B33" s="19" t="s">
        <v>26</v>
      </c>
      <c r="C33" s="42" t="s">
        <v>61</v>
      </c>
      <c r="D33" s="13"/>
      <c r="E33" s="13">
        <v>0</v>
      </c>
      <c r="F33" s="13"/>
      <c r="G33" s="33">
        <v>0</v>
      </c>
    </row>
    <row r="34" spans="1:7" s="4" customFormat="1" x14ac:dyDescent="0.2">
      <c r="A34" s="15" t="s">
        <v>4</v>
      </c>
      <c r="B34" s="16" t="s">
        <v>27</v>
      </c>
      <c r="C34" s="14">
        <v>431</v>
      </c>
      <c r="D34" s="13"/>
      <c r="E34" s="13">
        <v>0</v>
      </c>
      <c r="F34" s="13"/>
      <c r="G34" s="33">
        <v>0</v>
      </c>
    </row>
    <row r="35" spans="1:7" s="24" customFormat="1" x14ac:dyDescent="0.2">
      <c r="A35" s="21"/>
      <c r="B35" s="22" t="s">
        <v>1</v>
      </c>
      <c r="C35" s="43"/>
      <c r="D35" s="23"/>
      <c r="E35" s="23">
        <f>SUM(E31:E34)</f>
        <v>-474269.85000000009</v>
      </c>
      <c r="F35" s="23"/>
      <c r="G35" s="35">
        <f>SUM(G31:G34)</f>
        <v>-1071676.53</v>
      </c>
    </row>
    <row r="36" spans="1:7" s="4" customFormat="1" ht="6.75" customHeight="1" x14ac:dyDescent="0.2">
      <c r="A36" s="15"/>
      <c r="B36" s="16"/>
      <c r="C36" s="14"/>
      <c r="D36" s="7"/>
      <c r="E36" s="7"/>
      <c r="F36" s="7"/>
      <c r="G36" s="34"/>
    </row>
    <row r="37" spans="1:7" s="20" customFormat="1" x14ac:dyDescent="0.2">
      <c r="A37" s="25"/>
      <c r="B37" s="18" t="s">
        <v>6</v>
      </c>
      <c r="C37" s="41"/>
      <c r="D37" s="26"/>
      <c r="E37" s="26"/>
      <c r="F37" s="26"/>
      <c r="G37" s="36"/>
    </row>
    <row r="38" spans="1:7" s="20" customFormat="1" x14ac:dyDescent="0.2">
      <c r="A38" s="25" t="s">
        <v>8</v>
      </c>
      <c r="B38" s="19" t="s">
        <v>28</v>
      </c>
      <c r="C38" s="42" t="s">
        <v>62</v>
      </c>
      <c r="D38" s="26"/>
      <c r="E38" s="26">
        <v>0</v>
      </c>
      <c r="F38" s="26"/>
      <c r="G38" s="36">
        <v>-200000</v>
      </c>
    </row>
    <row r="39" spans="1:7" s="20" customFormat="1" x14ac:dyDescent="0.2">
      <c r="A39" s="25" t="s">
        <v>8</v>
      </c>
      <c r="B39" s="19" t="s">
        <v>29</v>
      </c>
      <c r="C39" s="42" t="s">
        <v>73</v>
      </c>
      <c r="D39" s="26"/>
      <c r="E39" s="26">
        <v>0</v>
      </c>
      <c r="F39" s="26"/>
      <c r="G39" s="36">
        <v>0</v>
      </c>
    </row>
    <row r="40" spans="1:7" s="4" customFormat="1" x14ac:dyDescent="0.2">
      <c r="A40" s="15" t="s">
        <v>8</v>
      </c>
      <c r="B40" s="16" t="s">
        <v>30</v>
      </c>
      <c r="C40" s="14" t="s">
        <v>63</v>
      </c>
      <c r="D40" s="13"/>
      <c r="E40" s="13">
        <f>500000-1</f>
        <v>499999</v>
      </c>
      <c r="F40" s="13"/>
      <c r="G40" s="33">
        <v>0</v>
      </c>
    </row>
    <row r="41" spans="1:7" s="10" customFormat="1" x14ac:dyDescent="0.2">
      <c r="A41" s="4" t="s">
        <v>8</v>
      </c>
      <c r="B41" s="19" t="s">
        <v>31</v>
      </c>
      <c r="C41" s="42" t="s">
        <v>52</v>
      </c>
      <c r="D41" s="13"/>
      <c r="E41" s="13">
        <v>0</v>
      </c>
      <c r="F41" s="13"/>
      <c r="G41" s="33">
        <v>0</v>
      </c>
    </row>
    <row r="42" spans="1:7" s="10" customFormat="1" x14ac:dyDescent="0.2">
      <c r="A42" s="4" t="s">
        <v>8</v>
      </c>
      <c r="B42" s="19" t="s">
        <v>32</v>
      </c>
      <c r="C42" s="42" t="s">
        <v>53</v>
      </c>
      <c r="D42" s="13"/>
      <c r="E42" s="13">
        <v>0</v>
      </c>
      <c r="F42" s="13"/>
      <c r="G42" s="33">
        <v>0</v>
      </c>
    </row>
    <row r="43" spans="1:7" s="4" customFormat="1" x14ac:dyDescent="0.2">
      <c r="A43" s="15" t="s">
        <v>8</v>
      </c>
      <c r="B43" s="19" t="s">
        <v>33</v>
      </c>
      <c r="C43" s="42" t="s">
        <v>78</v>
      </c>
      <c r="D43" s="13"/>
      <c r="E43" s="13">
        <v>-1364750</v>
      </c>
      <c r="F43" s="13"/>
      <c r="G43" s="33">
        <v>25000</v>
      </c>
    </row>
    <row r="44" spans="1:7" s="4" customFormat="1" x14ac:dyDescent="0.2">
      <c r="A44" s="4" t="s">
        <v>8</v>
      </c>
      <c r="B44" s="19" t="s">
        <v>34</v>
      </c>
      <c r="C44" s="42" t="s">
        <v>54</v>
      </c>
      <c r="D44" s="13"/>
      <c r="E44" s="13">
        <v>0</v>
      </c>
      <c r="F44" s="13"/>
      <c r="G44" s="33">
        <v>0</v>
      </c>
    </row>
    <row r="45" spans="1:7" s="4" customFormat="1" x14ac:dyDescent="0.2">
      <c r="A45" s="4" t="s">
        <v>8</v>
      </c>
      <c r="B45" s="16" t="s">
        <v>35</v>
      </c>
      <c r="C45" s="14" t="s">
        <v>55</v>
      </c>
      <c r="D45" s="13"/>
      <c r="E45" s="13">
        <v>60133.4</v>
      </c>
      <c r="F45" s="13"/>
      <c r="G45" s="33">
        <v>0</v>
      </c>
    </row>
    <row r="46" spans="1:7" s="4" customFormat="1" ht="12.75" customHeight="1" x14ac:dyDescent="0.2">
      <c r="A46" s="27" t="s">
        <v>8</v>
      </c>
      <c r="B46" s="28" t="s">
        <v>40</v>
      </c>
      <c r="C46" s="44" t="s">
        <v>64</v>
      </c>
      <c r="D46" s="13"/>
      <c r="E46" s="13">
        <v>-18531.599999999999</v>
      </c>
      <c r="F46" s="13"/>
      <c r="G46" s="33">
        <v>-37860.57</v>
      </c>
    </row>
    <row r="47" spans="1:7" s="4" customFormat="1" ht="12.75" customHeight="1" x14ac:dyDescent="0.2">
      <c r="A47" s="29" t="s">
        <v>8</v>
      </c>
      <c r="B47" s="28" t="s">
        <v>41</v>
      </c>
      <c r="C47" s="44" t="s">
        <v>65</v>
      </c>
      <c r="D47" s="13"/>
      <c r="E47" s="13">
        <v>-50530.13</v>
      </c>
      <c r="F47" s="13"/>
      <c r="G47" s="33">
        <v>-84395.05</v>
      </c>
    </row>
    <row r="48" spans="1:7" s="4" customFormat="1" ht="12.75" customHeight="1" x14ac:dyDescent="0.2">
      <c r="A48" s="51" t="s">
        <v>8</v>
      </c>
      <c r="B48" s="28" t="s">
        <v>83</v>
      </c>
      <c r="C48" s="44" t="s">
        <v>84</v>
      </c>
      <c r="D48" s="13"/>
      <c r="E48" s="13">
        <v>0</v>
      </c>
      <c r="F48" s="13"/>
      <c r="G48" s="33">
        <v>0</v>
      </c>
    </row>
    <row r="49" spans="1:7" s="4" customFormat="1" ht="12.75" customHeight="1" x14ac:dyDescent="0.2">
      <c r="A49" s="51" t="s">
        <v>8</v>
      </c>
      <c r="B49" s="28" t="s">
        <v>88</v>
      </c>
      <c r="C49" s="44"/>
      <c r="D49" s="13"/>
      <c r="E49" s="13"/>
      <c r="F49" s="13"/>
      <c r="G49" s="33">
        <v>0</v>
      </c>
    </row>
    <row r="50" spans="1:7" s="24" customFormat="1" x14ac:dyDescent="0.2">
      <c r="A50" s="21"/>
      <c r="B50" s="22" t="s">
        <v>2</v>
      </c>
      <c r="C50" s="43"/>
      <c r="D50" s="23"/>
      <c r="E50" s="46">
        <f>SUM(E38:E48)</f>
        <v>-873679.33</v>
      </c>
      <c r="F50" s="23"/>
      <c r="G50" s="35">
        <f>SUM(G38:G48)</f>
        <v>-297255.62</v>
      </c>
    </row>
    <row r="51" spans="1:7" s="20" customFormat="1" ht="6.75" customHeight="1" x14ac:dyDescent="0.2">
      <c r="A51" s="25"/>
      <c r="B51" s="19"/>
      <c r="C51" s="42"/>
      <c r="D51" s="30"/>
      <c r="E51" s="47"/>
      <c r="F51" s="30"/>
      <c r="G51" s="37"/>
    </row>
    <row r="52" spans="1:7" s="24" customFormat="1" ht="21" customHeight="1" x14ac:dyDescent="0.2">
      <c r="A52" s="21"/>
      <c r="B52" s="22" t="s">
        <v>36</v>
      </c>
      <c r="C52" s="43"/>
      <c r="D52" s="23"/>
      <c r="E52" s="46">
        <f>+E26+E35+E50</f>
        <v>-1121319.9300000002</v>
      </c>
      <c r="F52" s="23"/>
      <c r="G52" s="35">
        <f>+G26+G35+G50</f>
        <v>-160483.89000000001</v>
      </c>
    </row>
    <row r="53" spans="1:7" ht="6.75" customHeight="1" x14ac:dyDescent="0.2">
      <c r="G53" s="38"/>
    </row>
    <row r="54" spans="1:7" s="11" customFormat="1" x14ac:dyDescent="0.2">
      <c r="B54" s="8" t="s">
        <v>37</v>
      </c>
      <c r="C54" s="12"/>
      <c r="D54" s="17"/>
      <c r="E54" s="17">
        <v>4748089.66</v>
      </c>
      <c r="F54" s="17"/>
      <c r="G54" s="33">
        <v>1220806.8899999999</v>
      </c>
    </row>
    <row r="55" spans="1:7" s="11" customFormat="1" x14ac:dyDescent="0.2">
      <c r="B55" s="8" t="s">
        <v>38</v>
      </c>
      <c r="C55" s="12"/>
      <c r="D55" s="17"/>
      <c r="E55" s="48">
        <f>+E54+E52</f>
        <v>3626769.73</v>
      </c>
      <c r="F55" s="17"/>
      <c r="G55" s="33">
        <v>1060323.2</v>
      </c>
    </row>
    <row r="56" spans="1:7" s="11" customFormat="1" x14ac:dyDescent="0.2">
      <c r="B56" s="22" t="s">
        <v>39</v>
      </c>
      <c r="C56" s="49" t="s">
        <v>66</v>
      </c>
      <c r="D56" s="31"/>
      <c r="E56" s="46">
        <f>E55-E54</f>
        <v>-1121319.9300000002</v>
      </c>
      <c r="F56" s="31"/>
      <c r="G56" s="35">
        <f>G55-G54</f>
        <v>-160483.68999999994</v>
      </c>
    </row>
    <row r="59" spans="1:7" x14ac:dyDescent="0.2">
      <c r="B59" s="8" t="s">
        <v>56</v>
      </c>
    </row>
  </sheetData>
  <mergeCells count="6">
    <mergeCell ref="A4:B5"/>
    <mergeCell ref="D4:D5"/>
    <mergeCell ref="F4:F5"/>
    <mergeCell ref="G4:G5"/>
    <mergeCell ref="E4:E5"/>
    <mergeCell ref="C4:C5"/>
  </mergeCells>
  <pageMargins left="0.59055118110236227" right="0.59055118110236227" top="0.98425196850393704" bottom="0.59055118110236227" header="0.59055118110236227" footer="0.31496062992125984"/>
  <pageSetup paperSize="9" scale="90" orientation="landscape" r:id="rId1"/>
  <headerFooter>
    <oddHeader xml:space="preserve">&amp;L&amp;8Einwohnergemeinde&amp;R&amp;8Jahresrechnung 20_1
</oddHeader>
    <oddFooter>&amp;R&amp;8Seite &amp;P</oddFooter>
  </headerFooter>
  <ignoredErrors>
    <ignoredError sqref="E4:G5" numberStoredAsText="1"/>
    <ignoredError sqref="G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GFR leer</vt:lpstr>
      <vt:lpstr>GFR Beispiel</vt:lpstr>
      <vt:lpstr>Tabelle2</vt:lpstr>
    </vt:vector>
  </TitlesOfParts>
  <Company>DJI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</dc:creator>
  <cp:lastModifiedBy>Steiner Thomas</cp:lastModifiedBy>
  <cp:lastPrinted>2016-04-28T09:26:07Z</cp:lastPrinted>
  <dcterms:created xsi:type="dcterms:W3CDTF">2010-10-04T11:28:49Z</dcterms:created>
  <dcterms:modified xsi:type="dcterms:W3CDTF">2016-09-12T15:20:12Z</dcterms:modified>
</cp:coreProperties>
</file>