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6"/>
  </bookViews>
  <sheets>
    <sheet name="Aperçu procédure" sheetId="1" r:id="rId1"/>
    <sheet name="1 Facturation" sheetId="2" r:id="rId2"/>
    <sheet name="2 Comptabilisation" sheetId="3" r:id="rId3"/>
    <sheet name="3 Paiements" sheetId="4" r:id="rId4"/>
    <sheet name="4 Contentieux" sheetId="5" r:id="rId5"/>
    <sheet name="5 Amortissements" sheetId="6" r:id="rId6"/>
    <sheet name="Feuil1" sheetId="7" r:id="rId7"/>
  </sheets>
  <definedNames>
    <definedName name="_xlnm.Print_Titles" localSheetId="3">'3 Paiements'!$1:$3</definedName>
    <definedName name="Prozess">'Aperçu procédure'!$G$5</definedName>
    <definedName name="_xlnm.Print_Area" localSheetId="1">'1 Facturation'!$A$1:$P$27</definedName>
    <definedName name="_xlnm.Print_Area" localSheetId="2">'2 Comptabilisation'!$A$1:$P$14</definedName>
    <definedName name="_xlnm.Print_Area" localSheetId="3">'3 Paiements'!$A$1:$P$12</definedName>
    <definedName name="_xlnm.Print_Area" localSheetId="4">'4 Contentieux'!$A$1:$P$18</definedName>
    <definedName name="_xlnm.Print_Area" localSheetId="5">'5 Amortissements'!$A$1:$P$28</definedName>
    <definedName name="_xlnm.Print_Area" localSheetId="0">'Aperçu procédure'!$A$1:$O$79</definedName>
  </definedNames>
  <calcPr fullCalcOnLoad="1"/>
</workbook>
</file>

<file path=xl/sharedStrings.xml><?xml version="1.0" encoding="utf-8"?>
<sst xmlns="http://schemas.openxmlformats.org/spreadsheetml/2006/main" count="456" uniqueCount="165">
  <si>
    <t>Nr.</t>
  </si>
  <si>
    <t>Autor</t>
  </si>
  <si>
    <t>M</t>
  </si>
  <si>
    <t>J</t>
  </si>
  <si>
    <t>Version</t>
  </si>
  <si>
    <t>X</t>
  </si>
  <si>
    <t>-</t>
  </si>
  <si>
    <t>IT</t>
  </si>
  <si>
    <t>O</t>
  </si>
  <si>
    <t xml:space="preserve">-
</t>
  </si>
  <si>
    <t>1/6</t>
  </si>
  <si>
    <t>2/6</t>
  </si>
  <si>
    <t>3/6</t>
  </si>
  <si>
    <t>4/6</t>
  </si>
  <si>
    <t>5/6</t>
  </si>
  <si>
    <t>6/6</t>
  </si>
  <si>
    <t>Outlook</t>
  </si>
  <si>
    <t>Reporting</t>
  </si>
  <si>
    <t>Emoluments de raccordement</t>
  </si>
  <si>
    <t>Personne responsable</t>
  </si>
  <si>
    <t>Auteur</t>
  </si>
  <si>
    <t>Domaine/Service</t>
  </si>
  <si>
    <t>Procédure</t>
  </si>
  <si>
    <t>Infrastructure, invest. matériels</t>
  </si>
  <si>
    <t>Procédures partielles</t>
  </si>
  <si>
    <t>Planification investissements</t>
  </si>
  <si>
    <t>Investissements, entretien, réparations</t>
  </si>
  <si>
    <t>Ventes, subventions, contributions</t>
  </si>
  <si>
    <t>Importance financière directe et essentielle</t>
  </si>
  <si>
    <t>PROCEDURE PARTIELLE</t>
  </si>
  <si>
    <t>Description</t>
  </si>
  <si>
    <t>CC octroie l'autorisation de construire. Facturation des émoluments de raccordement provisoires et définitifs.</t>
  </si>
  <si>
    <t>Le client paie la facture.</t>
  </si>
  <si>
    <t>Si le paiement n'est pas effectué dans les délais, lancement de la procédure de rappel.</t>
  </si>
  <si>
    <t>Autorisation de construire</t>
  </si>
  <si>
    <t>Règlements</t>
  </si>
  <si>
    <t>Instructions comptabilité débiteurs</t>
  </si>
  <si>
    <t>Décision conseil communal</t>
  </si>
  <si>
    <t>Légende :</t>
  </si>
  <si>
    <t>AC= administrateur des constructions</t>
  </si>
  <si>
    <t>SC= secrétaire communal</t>
  </si>
  <si>
    <t>COL= collaborateur</t>
  </si>
  <si>
    <t>DIR= direction</t>
  </si>
  <si>
    <t>CC= conseil communal</t>
  </si>
  <si>
    <t>CF= chef des finances</t>
  </si>
  <si>
    <t>= risque important</t>
  </si>
  <si>
    <t>= contrôle clé</t>
  </si>
  <si>
    <t>Nom fichier:</t>
  </si>
  <si>
    <t>Dernière modification</t>
  </si>
  <si>
    <t>Statut</t>
  </si>
  <si>
    <t>Version de travail</t>
  </si>
  <si>
    <t>Page</t>
  </si>
  <si>
    <t>Aperçu procédure</t>
  </si>
  <si>
    <t>Aperçu de la procédure</t>
  </si>
  <si>
    <t>Les actes de défaut de biens sont amortis au moyen d'écritures administratives.</t>
  </si>
  <si>
    <t>Procédure partielle</t>
  </si>
  <si>
    <t>Procédure clé</t>
  </si>
  <si>
    <t>1. Facturation</t>
  </si>
  <si>
    <t>Proc. part.</t>
  </si>
  <si>
    <t>Proc.</t>
  </si>
  <si>
    <t>Proc. clé</t>
  </si>
  <si>
    <t>Responsabilité</t>
  </si>
  <si>
    <t>Inventaire risque</t>
  </si>
  <si>
    <t>Inventaire contrôle</t>
  </si>
  <si>
    <t>Etape de travail (personnes)</t>
  </si>
  <si>
    <r>
      <t xml:space="preserve">Risque </t>
    </r>
    <r>
      <rPr>
        <sz val="8"/>
        <rFont val="Arial"/>
        <family val="2"/>
      </rPr>
      <t>(description risque et causes possibles)</t>
    </r>
  </si>
  <si>
    <t>Contrôles clé</t>
  </si>
  <si>
    <t>Contrôles</t>
  </si>
  <si>
    <t>Responsable</t>
  </si>
  <si>
    <t>Référence / Outils</t>
  </si>
  <si>
    <r>
      <t xml:space="preserve">Efficacité 
</t>
    </r>
    <r>
      <rPr>
        <sz val="7"/>
        <rFont val="Arial"/>
        <family val="2"/>
      </rPr>
      <t>O/N</t>
    </r>
  </si>
  <si>
    <t>Valeur assurance incendie définie par Office cantonal des assurances</t>
  </si>
  <si>
    <t>Erreur de base de calcul:
émoluments de raccordement provisoires inexistants ou trop bas.</t>
  </si>
  <si>
    <t>Estimation définitive de l'Office cantonal des assurances tardive (1 ans après achèvement construction).</t>
  </si>
  <si>
    <t>Annonces de l'Office cantonal des assurances non intégralement traitées</t>
  </si>
  <si>
    <t>Tarifs erronés</t>
  </si>
  <si>
    <t>Erreurs transactions TVA</t>
  </si>
  <si>
    <t>Rendre plausible base de calcul
Procéder contrôle demandes d'autorisation, toutes les demandes (date autorisation, date perception émoluments)</t>
  </si>
  <si>
    <t>Examen de plausibilité</t>
  </si>
  <si>
    <t>Harmoniser contrôle demande d'autorisation de construire avec partie "Finances"</t>
  </si>
  <si>
    <t>Actualiser règlements et tarifs dans classeur</t>
  </si>
  <si>
    <t>Application check-list TVA</t>
  </si>
  <si>
    <t>CF</t>
  </si>
  <si>
    <t>AC</t>
  </si>
  <si>
    <t>P</t>
  </si>
  <si>
    <t>Contrôle demande aut. construire</t>
  </si>
  <si>
    <t>Classeur règlements</t>
  </si>
  <si>
    <t>Brochures TVA</t>
  </si>
  <si>
    <t>Délai: 31.12.20xx</t>
  </si>
  <si>
    <t>Proc. Clé</t>
  </si>
  <si>
    <t>2. Compta. factures débiteurs</t>
  </si>
  <si>
    <t xml:space="preserve">Inventaire contrôle </t>
  </si>
  <si>
    <r>
      <t xml:space="preserve">Effets sur C.A
</t>
    </r>
    <r>
      <rPr>
        <sz val="7"/>
        <rFont val="Arial"/>
        <family val="2"/>
      </rPr>
      <t>E/M/F</t>
    </r>
  </si>
  <si>
    <r>
      <t xml:space="preserve">Effet sur
C.A </t>
    </r>
    <r>
      <rPr>
        <sz val="7"/>
        <rFont val="Arial"/>
        <family val="2"/>
      </rPr>
      <t>E/M/F</t>
    </r>
  </si>
  <si>
    <r>
      <t xml:space="preserve">Fréq. contrôles
</t>
    </r>
    <r>
      <rPr>
        <sz val="7"/>
        <rFont val="Arial"/>
        <family val="2"/>
      </rPr>
      <t>P= permanent Q=  quotidien
H= hebdom.
M= mensuel
T= trimestriel
A=  annuel</t>
    </r>
  </si>
  <si>
    <r>
      <t xml:space="preserve">Type de
contrôle
</t>
    </r>
    <r>
      <rPr>
        <sz val="7"/>
        <rFont val="Arial"/>
        <family val="2"/>
      </rPr>
      <t>A=automat.
M=manuell
O=organisa-
     tion</t>
    </r>
  </si>
  <si>
    <t>Inscrire au débit les émoluments de raccordement provisoires et définitifs</t>
  </si>
  <si>
    <t>Erreur de compte</t>
  </si>
  <si>
    <t>Erreur de délimitation</t>
  </si>
  <si>
    <t>Report erroné du livre auxiliaire au grand livre</t>
  </si>
  <si>
    <t>E</t>
  </si>
  <si>
    <t xml:space="preserve">Les décisions d'émoluments sont mal ou non comptabilisées.
</t>
  </si>
  <si>
    <t>Vérification comptes Fibu avant bouclement annuel</t>
  </si>
  <si>
    <t>Harmonisation régulière livre auxiliaire/grand livre</t>
  </si>
  <si>
    <t>T</t>
  </si>
  <si>
    <t>A</t>
  </si>
  <si>
    <t>Contrôle demandes d'autorisation construire</t>
  </si>
  <si>
    <t>Check-lists bouclement annuel</t>
  </si>
  <si>
    <t>Procédure clé no</t>
  </si>
  <si>
    <t>OJ</t>
  </si>
  <si>
    <t>Domaine/ Service</t>
  </si>
  <si>
    <t>No</t>
  </si>
  <si>
    <r>
      <t>Fréq. contrôles</t>
    </r>
    <r>
      <rPr>
        <sz val="7"/>
        <rFont val="Arial"/>
        <family val="2"/>
      </rPr>
      <t>P= permanent Q=  quotidien
H= hebdom.
M= mensuel
T= trimestriel
A=  annuel</t>
    </r>
  </si>
  <si>
    <t>Journal de caisse</t>
  </si>
  <si>
    <t>COL</t>
  </si>
  <si>
    <t>Les entrées de paiements sont non ou mal traitées et comptabilisées.</t>
  </si>
  <si>
    <t>Tous les paiements sont saisis au fur et à mesure dans un journal. La comptabilisation du journal de caisse est contrôlée.</t>
  </si>
  <si>
    <t>Contrôle du solde des comptes "caisse"</t>
  </si>
  <si>
    <t>4. Rappels</t>
  </si>
  <si>
    <r>
      <t xml:space="preserve">Type contrôle
</t>
    </r>
    <r>
      <rPr>
        <sz val="7"/>
        <rFont val="Arial"/>
        <family val="2"/>
      </rPr>
      <t>A=automat.
M=manuell
O=organisa-
     tion</t>
    </r>
  </si>
  <si>
    <r>
      <t xml:space="preserve">Type de contrôle
</t>
    </r>
    <r>
      <rPr>
        <sz val="7"/>
        <rFont val="Arial"/>
        <family val="2"/>
      </rPr>
      <t>A=automat.
M=manuell
O=organisa-
     tion</t>
    </r>
  </si>
  <si>
    <r>
      <t xml:space="preserve">Fréq. contrôles
</t>
    </r>
    <r>
      <rPr>
        <sz val="7"/>
        <rFont val="Arial"/>
        <family val="2"/>
      </rPr>
      <t>P=permanent Q=  quotidien
H= hebdom.
M= mensuel
T= trimestriel
A=  annuel</t>
    </r>
  </si>
  <si>
    <r>
      <t xml:space="preserve">Fréq, contrôles
</t>
    </r>
    <r>
      <rPr>
        <sz val="7"/>
        <rFont val="Arial"/>
        <family val="2"/>
      </rPr>
      <t>P=permanent Q=  quotidien
H= hebdom.
M= mensuel
T= trimestriel
A=  annuel</t>
    </r>
  </si>
  <si>
    <t>5. Amortissements</t>
  </si>
  <si>
    <t>3. Paiements</t>
  </si>
  <si>
    <t>Le maître d'ouvrage est insolvable.</t>
  </si>
  <si>
    <t>Les postes ouverts ne font pas tous l'objet de rappels.</t>
  </si>
  <si>
    <t>Les éventuelles oppositions ne sont pas levées.</t>
  </si>
  <si>
    <t>Pas de demandes de continuation.</t>
  </si>
  <si>
    <t>Informer régulièrement le Conseil communal de l'état des postes ouverts (partie intégrante du reporting)</t>
  </si>
  <si>
    <t>Demander une garantie bancaire / accord de paiement par tranches</t>
  </si>
  <si>
    <t>Continuer les poursuites dès l'échéance du délai</t>
  </si>
  <si>
    <t>Traiter liste des P.O. Dès l'échéance du rappel, introduire la procédure de poursuite.</t>
  </si>
  <si>
    <t>Examiner attentivement les documents de poursuite.</t>
  </si>
  <si>
    <t>Liste P.O.</t>
  </si>
  <si>
    <t>Demande d'amortissement des créance non recouvrables adressées au CC</t>
  </si>
  <si>
    <t>Les créances non recouvrées sont adressées au CC pour amortissement.</t>
  </si>
  <si>
    <t>Extourne non justifiée de créances non recouvrables</t>
  </si>
  <si>
    <t>Les amortissments ne sont possibles qu'en présence d'un acte de défaut de biens.</t>
  </si>
  <si>
    <t>Extourne possible uniqument sur décision ou avec visa du CC.</t>
  </si>
  <si>
    <t>Décision du Conseil communal</t>
  </si>
  <si>
    <t>Demande à déposer avant la dernière séance du CC de l'année correspondante</t>
  </si>
  <si>
    <r>
      <t xml:space="preserve">Fréq. contrôles
</t>
    </r>
    <r>
      <rPr>
        <sz val="9"/>
        <rFont val="Arial"/>
        <family val="2"/>
      </rPr>
      <t>P</t>
    </r>
    <r>
      <rPr>
        <sz val="7"/>
        <rFont val="Arial"/>
        <family val="2"/>
      </rPr>
      <t>=permanent Q=  quotidien
H= hebdom.
M= mensuel
T= trimestriel
A=  annuel</t>
    </r>
  </si>
  <si>
    <r>
      <t xml:space="preserve">Conclusion
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</si>
  <si>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r>
      <t xml:space="preserve">Conclusion      </t>
    </r>
    <r>
      <rPr>
        <sz val="7"/>
        <rFont val="Arial"/>
        <family val="2"/>
      </rPr>
      <t>fiabilité contrôles, explications points faibles contrôles, propositions d'amélioration</t>
    </r>
  </si>
  <si>
    <r>
      <t xml:space="preserve">Conclusion     </t>
    </r>
    <r>
      <rPr>
        <sz val="7"/>
        <rFont val="Arial"/>
        <family val="2"/>
      </rPr>
      <t>fiabilité contrôles, explications points faibles contrôles, propositions d'amélioration</t>
    </r>
  </si>
  <si>
    <r>
      <t xml:space="preserve">Conclusion       </t>
    </r>
    <r>
      <rPr>
        <sz val="7"/>
        <rFont val="Arial"/>
        <family val="2"/>
      </rPr>
      <t>fiabilité contrôles, explications points faibles contrôles, propositions d'amélioration</t>
    </r>
  </si>
  <si>
    <r>
      <t xml:space="preserve">Compréhension
</t>
    </r>
    <r>
      <rPr>
        <sz val="7"/>
        <rFont val="Arial"/>
        <family val="2"/>
      </rPr>
      <t>O/N</t>
    </r>
  </si>
  <si>
    <r>
      <t xml:space="preserve">Compréhension </t>
    </r>
    <r>
      <rPr>
        <sz val="7"/>
        <rFont val="Arial"/>
        <family val="2"/>
      </rPr>
      <t>O/N</t>
    </r>
  </si>
  <si>
    <t>Procédures clé</t>
  </si>
  <si>
    <t>Check-lists/Outils</t>
  </si>
  <si>
    <t>Contr. autor. construire</t>
  </si>
  <si>
    <t>Comptabilisation des factures débiteurs dans le système.</t>
  </si>
  <si>
    <t>CS= chef de service</t>
  </si>
  <si>
    <t>CD= comptable chargé de la comptabilité débiteurs</t>
  </si>
  <si>
    <t>Emoluments racc.xls</t>
  </si>
  <si>
    <t>Décision et facturation simultanées autorisation de construire et émoluments  de raccordement provisoires.</t>
  </si>
  <si>
    <t>Compléter contrôle demande d'aut. avec partie "Finances"</t>
  </si>
  <si>
    <t>Vérification comptes Fibu</t>
  </si>
  <si>
    <t>Retard dans la comptabilisation de l'entrée de paiement (p. ex. paiements au comptant ne sont pas immédiatement crédités)</t>
  </si>
  <si>
    <t>Risque de pertes du fait d'une procédure de rappels peu rigoureuse.</t>
  </si>
  <si>
    <t>Les poursuites ne sont pas engagées ou alors trop tardivement.</t>
  </si>
  <si>
    <t>Introduire une procédure de rappels mensuels dans le plan annuel</t>
  </si>
  <si>
    <t>Amortissment ou extourne des différences (p. ex. paiement partiel)</t>
  </si>
  <si>
    <t>Extourne possible uniquement sur décision ou avec visa du CC.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</si>
</sst>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#,##0.0"/>
    <numFmt numFmtId="177" formatCode="0.0"/>
    <numFmt numFmtId="178" formatCode="#,##0;[Red]#,##0"/>
    <numFmt numFmtId="179" formatCode="[$-807]dddd\,\ d\.\ mmmm\ yyyy"/>
  </numFmts>
  <fonts count="50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7"/>
      <color indexed="10"/>
      <name val="Arial"/>
      <family val="0"/>
    </font>
    <font>
      <sz val="7"/>
      <color indexed="10"/>
      <name val="Arial"/>
      <family val="0"/>
    </font>
    <font>
      <sz val="10"/>
      <name val="Wingdings"/>
      <family val="0"/>
    </font>
    <font>
      <sz val="11"/>
      <name val="Wingdings"/>
      <family val="0"/>
    </font>
    <font>
      <sz val="7"/>
      <name val="Wingdings"/>
      <family val="0"/>
    </font>
    <font>
      <sz val="12"/>
      <name val="Wingdings"/>
      <family val="0"/>
    </font>
    <font>
      <b/>
      <i/>
      <sz val="9"/>
      <name val="Arial"/>
      <family val="2"/>
    </font>
    <font>
      <b/>
      <sz val="8"/>
      <name val="Wingdings"/>
      <family val="0"/>
    </font>
    <font>
      <sz val="8"/>
      <color indexed="10"/>
      <name val="Arial"/>
      <family val="2"/>
    </font>
    <font>
      <sz val="3"/>
      <name val="Arial"/>
      <family val="2"/>
    </font>
    <font>
      <sz val="10.5"/>
      <color indexed="8"/>
      <name val="Arial"/>
      <family val="2"/>
    </font>
    <font>
      <sz val="10.5"/>
      <color indexed="9"/>
      <name val="Arial"/>
      <family val="2"/>
    </font>
    <font>
      <sz val="10.5"/>
      <color indexed="10"/>
      <name val="Arial"/>
      <family val="2"/>
    </font>
    <font>
      <b/>
      <sz val="10.5"/>
      <color indexed="52"/>
      <name val="Arial"/>
      <family val="2"/>
    </font>
    <font>
      <sz val="10.5"/>
      <color indexed="52"/>
      <name val="Arial"/>
      <family val="2"/>
    </font>
    <font>
      <sz val="10.5"/>
      <color indexed="62"/>
      <name val="Arial"/>
      <family val="2"/>
    </font>
    <font>
      <sz val="10.5"/>
      <color indexed="20"/>
      <name val="Arial"/>
      <family val="2"/>
    </font>
    <font>
      <sz val="10.5"/>
      <color indexed="60"/>
      <name val="Arial"/>
      <family val="2"/>
    </font>
    <font>
      <sz val="10.5"/>
      <color indexed="17"/>
      <name val="Arial"/>
      <family val="2"/>
    </font>
    <font>
      <b/>
      <sz val="10.5"/>
      <color indexed="63"/>
      <name val="Arial"/>
      <family val="2"/>
    </font>
    <font>
      <i/>
      <sz val="10.5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.5"/>
      <color indexed="8"/>
      <name val="Arial"/>
      <family val="2"/>
    </font>
    <font>
      <b/>
      <sz val="10.5"/>
      <color indexed="9"/>
      <name val="Arial"/>
      <family val="2"/>
    </font>
    <font>
      <sz val="12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7"/>
      <color indexed="8"/>
      <name val="Arial"/>
      <family val="0"/>
    </font>
    <font>
      <sz val="8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2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24" borderId="11" xfId="0" applyFill="1" applyBorder="1" applyAlignment="1">
      <alignment/>
    </xf>
    <xf numFmtId="0" fontId="1" fillId="24" borderId="1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25" borderId="16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7" xfId="0" applyFill="1" applyBorder="1" applyAlignment="1">
      <alignment/>
    </xf>
    <xf numFmtId="0" fontId="1" fillId="25" borderId="18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24" borderId="11" xfId="0" applyFont="1" applyFill="1" applyBorder="1" applyAlignment="1">
      <alignment vertical="top" wrapText="1"/>
    </xf>
    <xf numFmtId="0" fontId="4" fillId="24" borderId="17" xfId="0" applyFont="1" applyFill="1" applyBorder="1" applyAlignment="1">
      <alignment vertical="top" wrapText="1"/>
    </xf>
    <xf numFmtId="0" fontId="4" fillId="24" borderId="16" xfId="0" applyFont="1" applyFill="1" applyBorder="1" applyAlignment="1" quotePrefix="1">
      <alignment vertical="top" wrapText="1"/>
    </xf>
    <xf numFmtId="0" fontId="4" fillId="24" borderId="17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4" fontId="4" fillId="24" borderId="16" xfId="0" applyNumberFormat="1" applyFont="1" applyFill="1" applyBorder="1" applyAlignment="1">
      <alignment horizontal="left" vertical="top" wrapText="1"/>
    </xf>
    <xf numFmtId="0" fontId="13" fillId="25" borderId="15" xfId="0" applyFont="1" applyFill="1" applyBorder="1" applyAlignment="1">
      <alignment/>
    </xf>
    <xf numFmtId="0" fontId="13" fillId="0" borderId="0" xfId="0" applyFont="1" applyAlignment="1">
      <alignment/>
    </xf>
    <xf numFmtId="0" fontId="14" fillId="25" borderId="15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2" borderId="15" xfId="0" applyFont="1" applyFill="1" applyBorder="1" applyAlignment="1">
      <alignment/>
    </xf>
    <xf numFmtId="0" fontId="14" fillId="0" borderId="16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0" fillId="2" borderId="2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3" fillId="24" borderId="11" xfId="0" applyFont="1" applyFill="1" applyBorder="1" applyAlignment="1">
      <alignment vertical="top" wrapText="1"/>
    </xf>
    <xf numFmtId="0" fontId="3" fillId="24" borderId="16" xfId="0" applyFont="1" applyFill="1" applyBorder="1" applyAlignment="1">
      <alignment vertical="top" wrapText="1"/>
    </xf>
    <xf numFmtId="0" fontId="3" fillId="24" borderId="17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1" fillId="11" borderId="11" xfId="0" applyFont="1" applyFill="1" applyBorder="1" applyAlignment="1">
      <alignment vertical="top" wrapText="1"/>
    </xf>
    <xf numFmtId="0" fontId="10" fillId="11" borderId="11" xfId="0" applyFont="1" applyFill="1" applyBorder="1" applyAlignment="1">
      <alignment vertical="top" wrapText="1"/>
    </xf>
    <xf numFmtId="14" fontId="17" fillId="24" borderId="17" xfId="0" applyNumberFormat="1" applyFont="1" applyFill="1" applyBorder="1" applyAlignment="1">
      <alignment horizontal="left" vertical="top" wrapText="1"/>
    </xf>
    <xf numFmtId="0" fontId="17" fillId="24" borderId="11" xfId="0" applyFont="1" applyFill="1" applyBorder="1" applyAlignment="1">
      <alignment vertical="top" wrapText="1"/>
    </xf>
    <xf numFmtId="0" fontId="17" fillId="24" borderId="16" xfId="0" applyFont="1" applyFill="1" applyBorder="1" applyAlignment="1" quotePrefix="1">
      <alignment vertical="top" wrapText="1"/>
    </xf>
    <xf numFmtId="0" fontId="19" fillId="0" borderId="0" xfId="0" applyFont="1" applyBorder="1" applyAlignment="1">
      <alignment vertical="top" wrapText="1"/>
    </xf>
    <xf numFmtId="0" fontId="20" fillId="24" borderId="11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26" borderId="12" xfId="0" applyFont="1" applyFill="1" applyBorder="1" applyAlignment="1">
      <alignment horizontal="center" vertical="top" wrapText="1"/>
    </xf>
    <xf numFmtId="0" fontId="21" fillId="26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5" fillId="0" borderId="28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2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1" fillId="25" borderId="16" xfId="0" applyFont="1" applyFill="1" applyBorder="1" applyAlignment="1">
      <alignment vertical="center"/>
    </xf>
    <xf numFmtId="0" fontId="11" fillId="25" borderId="11" xfId="0" applyFont="1" applyFill="1" applyBorder="1" applyAlignment="1">
      <alignment vertical="center"/>
    </xf>
    <xf numFmtId="0" fontId="11" fillId="25" borderId="17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3" fillId="11" borderId="11" xfId="0" applyFont="1" applyFill="1" applyBorder="1" applyAlignment="1">
      <alignment vertical="top" wrapText="1"/>
    </xf>
    <xf numFmtId="0" fontId="4" fillId="0" borderId="23" xfId="0" applyFont="1" applyFill="1" applyBorder="1" applyAlignment="1" quotePrefix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15" fillId="2" borderId="15" xfId="0" applyNumberFormat="1" applyFont="1" applyFill="1" applyBorder="1" applyAlignment="1">
      <alignment/>
    </xf>
    <xf numFmtId="0" fontId="4" fillId="0" borderId="2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 quotePrefix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4" xfId="0" applyFont="1" applyFill="1" applyBorder="1" applyAlignment="1" quotePrefix="1">
      <alignment vertical="top" wrapText="1"/>
    </xf>
    <xf numFmtId="0" fontId="3" fillId="0" borderId="25" xfId="0" applyFont="1" applyFill="1" applyBorder="1" applyAlignment="1" quotePrefix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2" fontId="17" fillId="24" borderId="16" xfId="0" applyNumberFormat="1" applyFont="1" applyFill="1" applyBorder="1" applyAlignment="1" quotePrefix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3" xfId="0" applyBorder="1" applyAlignment="1">
      <alignment/>
    </xf>
    <xf numFmtId="0" fontId="4" fillId="0" borderId="16" xfId="0" applyFont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" fillId="25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 wrapText="1"/>
    </xf>
    <xf numFmtId="0" fontId="25" fillId="0" borderId="23" xfId="0" applyFont="1" applyBorder="1" applyAlignment="1">
      <alignment horizontal="right" vertical="top" wrapText="1"/>
    </xf>
    <xf numFmtId="0" fontId="4" fillId="0" borderId="23" xfId="0" applyFont="1" applyBorder="1" applyAlignment="1" quotePrefix="1">
      <alignment horizontal="right" vertical="top" wrapText="1"/>
    </xf>
    <xf numFmtId="0" fontId="4" fillId="0" borderId="23" xfId="0" applyFont="1" applyFill="1" applyBorder="1" applyAlignment="1" quotePrefix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4" fillId="2" borderId="12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24" borderId="11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10" fillId="24" borderId="17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3" fillId="24" borderId="11" xfId="0" applyFont="1" applyFill="1" applyBorder="1" applyAlignment="1">
      <alignment vertical="top" wrapText="1"/>
    </xf>
    <xf numFmtId="0" fontId="3" fillId="24" borderId="15" xfId="0" applyFont="1" applyFill="1" applyBorder="1" applyAlignment="1">
      <alignment vertical="top" wrapText="1"/>
    </xf>
    <xf numFmtId="0" fontId="14" fillId="2" borderId="33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16" xfId="0" applyFont="1" applyBorder="1" applyAlignment="1">
      <alignment/>
    </xf>
    <xf numFmtId="0" fontId="0" fillId="0" borderId="22" xfId="0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0" fillId="0" borderId="25" xfId="0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17" fillId="24" borderId="16" xfId="0" applyFont="1" applyFill="1" applyBorder="1" applyAlignment="1" quotePrefix="1">
      <alignment horizontal="left" vertical="top" wrapText="1"/>
    </xf>
    <xf numFmtId="0" fontId="17" fillId="24" borderId="15" xfId="0" applyFont="1" applyFill="1" applyBorder="1" applyAlignment="1">
      <alignment horizontal="left" vertical="top" wrapText="1"/>
    </xf>
    <xf numFmtId="0" fontId="17" fillId="24" borderId="17" xfId="0" applyFont="1" applyFill="1" applyBorder="1" applyAlignment="1">
      <alignment horizontal="left" vertical="top" wrapText="1"/>
    </xf>
    <xf numFmtId="0" fontId="10" fillId="24" borderId="16" xfId="0" applyFont="1" applyFill="1" applyBorder="1" applyAlignment="1">
      <alignment horizontal="left" vertical="top" wrapText="1"/>
    </xf>
    <xf numFmtId="0" fontId="3" fillId="24" borderId="17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3" fillId="24" borderId="15" xfId="0" applyFont="1" applyFill="1" applyBorder="1" applyAlignment="1">
      <alignment horizontal="left"/>
    </xf>
    <xf numFmtId="0" fontId="14" fillId="24" borderId="15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2" fontId="14" fillId="24" borderId="15" xfId="0" applyNumberFormat="1" applyFont="1" applyFill="1" applyBorder="1" applyAlignment="1">
      <alignment horizontal="left" vertical="center"/>
    </xf>
    <xf numFmtId="0" fontId="13" fillId="2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4" fillId="24" borderId="16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25" borderId="2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4" fillId="25" borderId="15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15" fillId="2" borderId="15" xfId="0" applyNumberFormat="1" applyFont="1" applyFill="1" applyBorder="1" applyAlignment="1">
      <alignment horizontal="center"/>
    </xf>
    <xf numFmtId="0" fontId="1" fillId="11" borderId="16" xfId="0" applyFont="1" applyFill="1" applyBorder="1" applyAlignment="1">
      <alignment vertical="top" wrapText="1"/>
    </xf>
    <xf numFmtId="0" fontId="1" fillId="11" borderId="15" xfId="0" applyFont="1" applyFill="1" applyBorder="1" applyAlignment="1">
      <alignment vertical="top" wrapText="1"/>
    </xf>
    <xf numFmtId="0" fontId="0" fillId="11" borderId="15" xfId="0" applyFill="1" applyBorder="1" applyAlignment="1">
      <alignment/>
    </xf>
    <xf numFmtId="0" fontId="1" fillId="7" borderId="16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0" fillId="7" borderId="15" xfId="0" applyFill="1" applyBorder="1" applyAlignment="1">
      <alignment wrapText="1"/>
    </xf>
    <xf numFmtId="0" fontId="0" fillId="7" borderId="17" xfId="0" applyFill="1" applyBorder="1" applyAlignment="1">
      <alignment wrapText="1"/>
    </xf>
    <xf numFmtId="0" fontId="0" fillId="24" borderId="11" xfId="0" applyFill="1" applyBorder="1" applyAlignment="1">
      <alignment/>
    </xf>
    <xf numFmtId="0" fontId="8" fillId="24" borderId="11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0" fillId="24" borderId="16" xfId="0" applyFill="1" applyBorder="1" applyAlignment="1">
      <alignment/>
    </xf>
    <xf numFmtId="0" fontId="1" fillId="24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15" xfId="0" applyFill="1" applyBorder="1" applyAlignment="1">
      <alignment/>
    </xf>
    <xf numFmtId="0" fontId="10" fillId="24" borderId="16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0" fontId="1" fillId="24" borderId="16" xfId="0" applyFont="1" applyFill="1" applyBorder="1" applyAlignment="1">
      <alignment/>
    </xf>
    <xf numFmtId="14" fontId="12" fillId="24" borderId="11" xfId="0" applyNumberFormat="1" applyFont="1" applyFill="1" applyBorder="1" applyAlignment="1">
      <alignment vertical="top" wrapText="1"/>
    </xf>
    <xf numFmtId="0" fontId="12" fillId="24" borderId="11" xfId="0" applyFont="1" applyFill="1" applyBorder="1" applyAlignment="1">
      <alignment vertical="top" wrapText="1"/>
    </xf>
    <xf numFmtId="0" fontId="4" fillId="24" borderId="16" xfId="0" applyNumberFormat="1" applyFont="1" applyFill="1" applyBorder="1" applyAlignment="1">
      <alignment horizontal="left" vertical="top" wrapText="1"/>
    </xf>
    <xf numFmtId="0" fontId="4" fillId="24" borderId="15" xfId="0" applyNumberFormat="1" applyFont="1" applyFill="1" applyBorder="1" applyAlignment="1">
      <alignment horizontal="left" vertical="top" wrapText="1"/>
    </xf>
    <xf numFmtId="0" fontId="4" fillId="24" borderId="17" xfId="0" applyNumberFormat="1" applyFont="1" applyFill="1" applyBorder="1" applyAlignment="1">
      <alignment horizontal="left" vertical="top" wrapText="1"/>
    </xf>
    <xf numFmtId="0" fontId="16" fillId="24" borderId="16" xfId="0" applyFont="1" applyFill="1" applyBorder="1" applyAlignment="1">
      <alignment horizontal="left" vertical="top" wrapText="1"/>
    </xf>
    <xf numFmtId="0" fontId="16" fillId="24" borderId="17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24" borderId="16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 wrapText="1"/>
    </xf>
    <xf numFmtId="0" fontId="4" fillId="24" borderId="17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14" fontId="4" fillId="24" borderId="1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24" borderId="16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1" fillId="11" borderId="17" xfId="0" applyFont="1" applyFill="1" applyBorder="1" applyAlignment="1">
      <alignment vertical="top" wrapText="1"/>
    </xf>
    <xf numFmtId="176" fontId="4" fillId="24" borderId="16" xfId="0" applyNumberFormat="1" applyFont="1" applyFill="1" applyBorder="1" applyAlignment="1">
      <alignment horizontal="left" vertical="top" wrapText="1"/>
    </xf>
    <xf numFmtId="176" fontId="4" fillId="24" borderId="15" xfId="0" applyNumberFormat="1" applyFont="1" applyFill="1" applyBorder="1" applyAlignment="1">
      <alignment horizontal="left" vertical="top" wrapText="1"/>
    </xf>
    <xf numFmtId="176" fontId="4" fillId="24" borderId="17" xfId="0" applyNumberFormat="1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 wrapText="1"/>
    </xf>
    <xf numFmtId="0" fontId="4" fillId="24" borderId="17" xfId="0" applyFont="1" applyFill="1" applyBorder="1" applyAlignment="1">
      <alignment horizontal="left" vertical="top" wrapText="1"/>
    </xf>
    <xf numFmtId="2" fontId="1" fillId="24" borderId="16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Austritt an 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Personalabteilung (AL)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493" y="2008"/>
            <a:ext cx="1" cy="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5" name="Group 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6" name="AutoShape 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638756256" y="1"/>
            <a:ext cx="162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Erstellung Austritts ab-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rechnung (Überstunden,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Ferienauszahlung, Anteil 13.ML) (PA)  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an Sozialver-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sicherungen (PA)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5" name="AutoShape 15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Löschung / Mutation im System (PA)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9" name="Group 1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0" name="AutoShape 2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Ablage der Akten (PA)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3" name="Group 23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4" name="AutoShape 24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Aufbereitung der variablen Lohndaten (Stundenlohn, Spesen etc.) (PA)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7" name="AutoShape 27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Erfassung Absenzen (Krankheit, Unfall, un-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bezahlter Urlaub, Militär) (PA)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0" name="Group 30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1" name="AutoShape 31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Unfall-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 Krankheitsfälle an Versicherung (PA)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Zahlungsauftrag via Internet (PV)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Lohnvorschüsse (PA,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individuelle Lohnabrechnung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Zahlungsjournal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2</xdr:col>
      <xdr:colOff>514350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 Belassungs-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anzeige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Ablage der Unterlagen (PA)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 in der Buchhaltung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Abstimmung Durchlaufkonti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Lohnanpassungen per 1.1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Monats- lohn während des Jahres/Meldung an PA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Arbeits- pensum / Meldung an PA (MA, AL)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übrige Lohndaten (Spesen, Kinderzulagen etc.)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Meldung an Sozialversicherungen 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Deklaration der ausbe- zahlten Lohnsummen an Sozial- versicherungen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Abgleich der Rechnungen für SV mit den Durchlauf- konten (PA, 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 der Rechnung mit Kreditorenzahlungs- lauf (FIBU)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Lohn- artenstammdaten (PV, 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Lohnausweise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Deliktische Handlungen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Lohnfestsetzung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Arbeits-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vertrag (PA)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Eintrittsmeldung an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Sozialversiche- rungen (PA)
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143000" y="0"/>
          <a:ext cx="106680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266825" y="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Bewerbungsgespräch (AL/PA/Bewerber)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30</xdr:row>
      <xdr:rowOff>47625</xdr:rowOff>
    </xdr:from>
    <xdr:to>
      <xdr:col>8</xdr:col>
      <xdr:colOff>714375</xdr:colOff>
      <xdr:row>32</xdr:row>
      <xdr:rowOff>123825</xdr:rowOff>
    </xdr:to>
    <xdr:sp>
      <xdr:nvSpPr>
        <xdr:cNvPr id="104" name="AutoShape 112"/>
        <xdr:cNvSpPr>
          <a:spLocks/>
        </xdr:cNvSpPr>
      </xdr:nvSpPr>
      <xdr:spPr>
        <a:xfrm>
          <a:off x="5229225" y="6391275"/>
          <a:ext cx="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83</xdr:row>
      <xdr:rowOff>28575</xdr:rowOff>
    </xdr:from>
    <xdr:to>
      <xdr:col>13</xdr:col>
      <xdr:colOff>95250</xdr:colOff>
      <xdr:row>83</xdr:row>
      <xdr:rowOff>142875</xdr:rowOff>
    </xdr:to>
    <xdr:sp>
      <xdr:nvSpPr>
        <xdr:cNvPr id="105" name="AutoShape 114"/>
        <xdr:cNvSpPr>
          <a:spLocks/>
        </xdr:cNvSpPr>
      </xdr:nvSpPr>
      <xdr:spPr>
        <a:xfrm>
          <a:off x="8410575" y="15125700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142875</xdr:rowOff>
    </xdr:from>
    <xdr:to>
      <xdr:col>8</xdr:col>
      <xdr:colOff>1276350</xdr:colOff>
      <xdr:row>18</xdr:row>
      <xdr:rowOff>142875</xdr:rowOff>
    </xdr:to>
    <xdr:sp>
      <xdr:nvSpPr>
        <xdr:cNvPr id="106" name="AutoShape 134"/>
        <xdr:cNvSpPr>
          <a:spLocks/>
        </xdr:cNvSpPr>
      </xdr:nvSpPr>
      <xdr:spPr>
        <a:xfrm>
          <a:off x="4648200" y="3524250"/>
          <a:ext cx="1143000" cy="4762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Facturation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133350</xdr:colOff>
      <xdr:row>27</xdr:row>
      <xdr:rowOff>133350</xdr:rowOff>
    </xdr:from>
    <xdr:to>
      <xdr:col>8</xdr:col>
      <xdr:colOff>1285875</xdr:colOff>
      <xdr:row>30</xdr:row>
      <xdr:rowOff>47625</xdr:rowOff>
    </xdr:to>
    <xdr:sp>
      <xdr:nvSpPr>
        <xdr:cNvPr id="107" name="AutoShape 135"/>
        <xdr:cNvSpPr>
          <a:spLocks/>
        </xdr:cNvSpPr>
      </xdr:nvSpPr>
      <xdr:spPr>
        <a:xfrm>
          <a:off x="4648200" y="5829300"/>
          <a:ext cx="1152525" cy="5619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Paiements
</a:t>
          </a:r>
        </a:p>
      </xdr:txBody>
    </xdr:sp>
    <xdr:clientData/>
  </xdr:twoCellAnchor>
  <xdr:twoCellAnchor>
    <xdr:from>
      <xdr:col>8</xdr:col>
      <xdr:colOff>152400</xdr:colOff>
      <xdr:row>32</xdr:row>
      <xdr:rowOff>123825</xdr:rowOff>
    </xdr:from>
    <xdr:to>
      <xdr:col>8</xdr:col>
      <xdr:colOff>1276350</xdr:colOff>
      <xdr:row>36</xdr:row>
      <xdr:rowOff>85725</xdr:rowOff>
    </xdr:to>
    <xdr:sp>
      <xdr:nvSpPr>
        <xdr:cNvPr id="108" name="AutoShape 136"/>
        <xdr:cNvSpPr>
          <a:spLocks/>
        </xdr:cNvSpPr>
      </xdr:nvSpPr>
      <xdr:spPr>
        <a:xfrm>
          <a:off x="4667250" y="6953250"/>
          <a:ext cx="1123950" cy="60960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Rappels 
</a:t>
          </a:r>
        </a:p>
      </xdr:txBody>
    </xdr:sp>
    <xdr:clientData/>
  </xdr:twoCellAnchor>
  <xdr:twoCellAnchor>
    <xdr:from>
      <xdr:col>8</xdr:col>
      <xdr:colOff>114300</xdr:colOff>
      <xdr:row>39</xdr:row>
      <xdr:rowOff>152400</xdr:rowOff>
    </xdr:from>
    <xdr:to>
      <xdr:col>8</xdr:col>
      <xdr:colOff>1314450</xdr:colOff>
      <xdr:row>43</xdr:row>
      <xdr:rowOff>28575</xdr:rowOff>
    </xdr:to>
    <xdr:sp>
      <xdr:nvSpPr>
        <xdr:cNvPr id="109" name="AutoShape 137"/>
        <xdr:cNvSpPr>
          <a:spLocks/>
        </xdr:cNvSpPr>
      </xdr:nvSpPr>
      <xdr:spPr>
        <a:xfrm>
          <a:off x="4629150" y="8115300"/>
          <a:ext cx="1200150" cy="5238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Amortissements</a:t>
          </a:r>
        </a:p>
      </xdr:txBody>
    </xdr:sp>
    <xdr:clientData/>
  </xdr:twoCellAnchor>
  <xdr:twoCellAnchor>
    <xdr:from>
      <xdr:col>8</xdr:col>
      <xdr:colOff>704850</xdr:colOff>
      <xdr:row>18</xdr:row>
      <xdr:rowOff>142875</xdr:rowOff>
    </xdr:from>
    <xdr:to>
      <xdr:col>8</xdr:col>
      <xdr:colOff>714375</xdr:colOff>
      <xdr:row>27</xdr:row>
      <xdr:rowOff>133350</xdr:rowOff>
    </xdr:to>
    <xdr:sp>
      <xdr:nvSpPr>
        <xdr:cNvPr id="110" name="AutoShape 139"/>
        <xdr:cNvSpPr>
          <a:spLocks/>
        </xdr:cNvSpPr>
      </xdr:nvSpPr>
      <xdr:spPr>
        <a:xfrm>
          <a:off x="5219700" y="4000500"/>
          <a:ext cx="9525" cy="1828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36</xdr:row>
      <xdr:rowOff>85725</xdr:rowOff>
    </xdr:from>
    <xdr:to>
      <xdr:col>8</xdr:col>
      <xdr:colOff>714375</xdr:colOff>
      <xdr:row>39</xdr:row>
      <xdr:rowOff>152400</xdr:rowOff>
    </xdr:to>
    <xdr:sp>
      <xdr:nvSpPr>
        <xdr:cNvPr id="111" name="AutoShape 141"/>
        <xdr:cNvSpPr>
          <a:spLocks/>
        </xdr:cNvSpPr>
      </xdr:nvSpPr>
      <xdr:spPr>
        <a:xfrm>
          <a:off x="5229225" y="7562850"/>
          <a:ext cx="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10</xdr:row>
      <xdr:rowOff>628650</xdr:rowOff>
    </xdr:from>
    <xdr:to>
      <xdr:col>8</xdr:col>
      <xdr:colOff>695325</xdr:colOff>
      <xdr:row>13</xdr:row>
      <xdr:rowOff>123825</xdr:rowOff>
    </xdr:to>
    <xdr:sp>
      <xdr:nvSpPr>
        <xdr:cNvPr id="112" name="AutoShape 143"/>
        <xdr:cNvSpPr>
          <a:spLocks/>
        </xdr:cNvSpPr>
      </xdr:nvSpPr>
      <xdr:spPr>
        <a:xfrm>
          <a:off x="5210175" y="2714625"/>
          <a:ext cx="0" cy="466725"/>
        </a:xfrm>
        <a:prstGeom prst="straightConnector1">
          <a:avLst/>
        </a:prstGeom>
        <a:noFill/>
        <a:ln w="222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133350</xdr:rowOff>
    </xdr:from>
    <xdr:to>
      <xdr:col>8</xdr:col>
      <xdr:colOff>1285875</xdr:colOff>
      <xdr:row>25</xdr:row>
      <xdr:rowOff>19050</xdr:rowOff>
    </xdr:to>
    <xdr:sp>
      <xdr:nvSpPr>
        <xdr:cNvPr id="113" name="AutoShape 149"/>
        <xdr:cNvSpPr>
          <a:spLocks/>
        </xdr:cNvSpPr>
      </xdr:nvSpPr>
      <xdr:spPr>
        <a:xfrm>
          <a:off x="4648200" y="4533900"/>
          <a:ext cx="1152525" cy="6953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Comptabilisa-tion factures débiteurs
</a:t>
          </a:r>
        </a:p>
      </xdr:txBody>
    </xdr:sp>
    <xdr:clientData/>
  </xdr:twoCellAnchor>
  <xdr:twoCellAnchor>
    <xdr:from>
      <xdr:col>14</xdr:col>
      <xdr:colOff>152400</xdr:colOff>
      <xdr:row>2</xdr:row>
      <xdr:rowOff>28575</xdr:rowOff>
    </xdr:from>
    <xdr:to>
      <xdr:col>14</xdr:col>
      <xdr:colOff>1066800</xdr:colOff>
      <xdr:row>7</xdr:row>
      <xdr:rowOff>342900</xdr:rowOff>
    </xdr:to>
    <xdr:sp>
      <xdr:nvSpPr>
        <xdr:cNvPr id="114" name="AutoShape 150"/>
        <xdr:cNvSpPr>
          <a:spLocks/>
        </xdr:cNvSpPr>
      </xdr:nvSpPr>
      <xdr:spPr>
        <a:xfrm>
          <a:off x="8562975" y="49530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" name="Line 197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" name="Line 163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" name="Line 164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4" name="Line 160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5" name="Line 161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6" name="Line 158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7" name="Line 178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28</xdr:row>
      <xdr:rowOff>0</xdr:rowOff>
    </xdr:from>
    <xdr:to>
      <xdr:col>0</xdr:col>
      <xdr:colOff>514350</xdr:colOff>
      <xdr:row>28</xdr:row>
      <xdr:rowOff>0</xdr:rowOff>
    </xdr:to>
    <xdr:sp>
      <xdr:nvSpPr>
        <xdr:cNvPr id="8" name="Line 174"/>
        <xdr:cNvSpPr>
          <a:spLocks/>
        </xdr:cNvSpPr>
      </xdr:nvSpPr>
      <xdr:spPr>
        <a:xfrm flipH="1" flipV="1">
          <a:off x="514350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9" name="Line 151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0" name="Line 148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1" name="Line 149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2" name="Line 145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3" name="Line 146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4" name="Line 143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5" name="Line 152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6" name="Line 141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7" name="Line 139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8" name="Line 135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9" name="Line 137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0" name="Line 133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1" name="Line 129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2" name="Line 130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3" name="Line 127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4" name="Line 128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5" name="Line 125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6" name="Line 119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7" name="Line 122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8" name="Line 120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9" name="Line 117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0" name="Line 112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1" name="Line 116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2" name="Line 114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3" name="Line 110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</xdr:row>
      <xdr:rowOff>57150</xdr:rowOff>
    </xdr:from>
    <xdr:to>
      <xdr:col>0</xdr:col>
      <xdr:colOff>1162050</xdr:colOff>
      <xdr:row>8</xdr:row>
      <xdr:rowOff>114300</xdr:rowOff>
    </xdr:to>
    <xdr:sp>
      <xdr:nvSpPr>
        <xdr:cNvPr id="34" name="Rectangle 226"/>
        <xdr:cNvSpPr>
          <a:spLocks/>
        </xdr:cNvSpPr>
      </xdr:nvSpPr>
      <xdr:spPr>
        <a:xfrm>
          <a:off x="171450" y="1828800"/>
          <a:ext cx="9906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Octroi autorisation de construire / CC 
</a:t>
          </a:r>
        </a:p>
      </xdr:txBody>
    </xdr:sp>
    <xdr:clientData/>
  </xdr:twoCellAnchor>
  <xdr:twoCellAnchor>
    <xdr:from>
      <xdr:col>0</xdr:col>
      <xdr:colOff>152400</xdr:colOff>
      <xdr:row>10</xdr:row>
      <xdr:rowOff>38100</xdr:rowOff>
    </xdr:from>
    <xdr:to>
      <xdr:col>0</xdr:col>
      <xdr:colOff>1181100</xdr:colOff>
      <xdr:row>12</xdr:row>
      <xdr:rowOff>180975</xdr:rowOff>
    </xdr:to>
    <xdr:sp>
      <xdr:nvSpPr>
        <xdr:cNvPr id="35" name="Rectangle 227"/>
        <xdr:cNvSpPr>
          <a:spLocks/>
        </xdr:cNvSpPr>
      </xdr:nvSpPr>
      <xdr:spPr>
        <a:xfrm>
          <a:off x="152400" y="2514600"/>
          <a:ext cx="10287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Fixation simultanée  émoluments raccordements provisoires et autorisation de construire  / AC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36" name="Rectangle 229"/>
        <xdr:cNvSpPr>
          <a:spLocks/>
        </xdr:cNvSpPr>
      </xdr:nvSpPr>
      <xdr:spPr>
        <a:xfrm>
          <a:off x="0" y="751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37" name="Rectangle 230"/>
        <xdr:cNvSpPr>
          <a:spLocks/>
        </xdr:cNvSpPr>
      </xdr:nvSpPr>
      <xdr:spPr>
        <a:xfrm>
          <a:off x="0" y="751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0</xdr:col>
      <xdr:colOff>142875</xdr:colOff>
      <xdr:row>20</xdr:row>
      <xdr:rowOff>28575</xdr:rowOff>
    </xdr:from>
    <xdr:to>
      <xdr:col>0</xdr:col>
      <xdr:colOff>1171575</xdr:colOff>
      <xdr:row>21</xdr:row>
      <xdr:rowOff>219075</xdr:rowOff>
    </xdr:to>
    <xdr:sp>
      <xdr:nvSpPr>
        <xdr:cNvPr id="38" name="Rectangle 231"/>
        <xdr:cNvSpPr>
          <a:spLocks/>
        </xdr:cNvSpPr>
      </xdr:nvSpPr>
      <xdr:spPr>
        <a:xfrm>
          <a:off x="142875" y="4581525"/>
          <a:ext cx="10287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Décision définitive  émoluments de raccordement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14</xdr:row>
      <xdr:rowOff>19050</xdr:rowOff>
    </xdr:from>
    <xdr:to>
      <xdr:col>1</xdr:col>
      <xdr:colOff>19050</xdr:colOff>
      <xdr:row>17</xdr:row>
      <xdr:rowOff>123825</xdr:rowOff>
    </xdr:to>
    <xdr:sp>
      <xdr:nvSpPr>
        <xdr:cNvPr id="39" name="AutoShape 233"/>
        <xdr:cNvSpPr>
          <a:spLocks/>
        </xdr:cNvSpPr>
      </xdr:nvSpPr>
      <xdr:spPr>
        <a:xfrm>
          <a:off x="0" y="3581400"/>
          <a:ext cx="1314450" cy="6953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par Office cantonal des assurances</a:t>
          </a:r>
        </a:p>
      </xdr:txBody>
    </xdr:sp>
    <xdr:clientData/>
  </xdr:twoCellAnchor>
  <xdr:twoCellAnchor>
    <xdr:from>
      <xdr:col>0</xdr:col>
      <xdr:colOff>647700</xdr:colOff>
      <xdr:row>12</xdr:row>
      <xdr:rowOff>142875</xdr:rowOff>
    </xdr:from>
    <xdr:to>
      <xdr:col>0</xdr:col>
      <xdr:colOff>657225</xdr:colOff>
      <xdr:row>14</xdr:row>
      <xdr:rowOff>19050</xdr:rowOff>
    </xdr:to>
    <xdr:sp>
      <xdr:nvSpPr>
        <xdr:cNvPr id="40" name="AutoShape 234"/>
        <xdr:cNvSpPr>
          <a:spLocks/>
        </xdr:cNvSpPr>
      </xdr:nvSpPr>
      <xdr:spPr>
        <a:xfrm rot="16200000" flipH="1">
          <a:off x="647700" y="3343275"/>
          <a:ext cx="95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17</xdr:row>
      <xdr:rowOff>123825</xdr:rowOff>
    </xdr:from>
    <xdr:to>
      <xdr:col>0</xdr:col>
      <xdr:colOff>657225</xdr:colOff>
      <xdr:row>20</xdr:row>
      <xdr:rowOff>28575</xdr:rowOff>
    </xdr:to>
    <xdr:sp>
      <xdr:nvSpPr>
        <xdr:cNvPr id="41" name="AutoShape 236"/>
        <xdr:cNvSpPr>
          <a:spLocks/>
        </xdr:cNvSpPr>
      </xdr:nvSpPr>
      <xdr:spPr>
        <a:xfrm rot="5400000">
          <a:off x="657225" y="427672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8</xdr:row>
      <xdr:rowOff>114300</xdr:rowOff>
    </xdr:from>
    <xdr:to>
      <xdr:col>0</xdr:col>
      <xdr:colOff>666750</xdr:colOff>
      <xdr:row>10</xdr:row>
      <xdr:rowOff>38100</xdr:rowOff>
    </xdr:to>
    <xdr:sp>
      <xdr:nvSpPr>
        <xdr:cNvPr id="42" name="AutoShape 237"/>
        <xdr:cNvSpPr>
          <a:spLocks/>
        </xdr:cNvSpPr>
      </xdr:nvSpPr>
      <xdr:spPr>
        <a:xfrm>
          <a:off x="666750" y="22288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0</xdr:row>
      <xdr:rowOff>28575</xdr:rowOff>
    </xdr:from>
    <xdr:to>
      <xdr:col>8</xdr:col>
      <xdr:colOff>1276350</xdr:colOff>
      <xdr:row>4</xdr:row>
      <xdr:rowOff>600075</xdr:rowOff>
    </xdr:to>
    <xdr:sp>
      <xdr:nvSpPr>
        <xdr:cNvPr id="43" name="AutoShape 239"/>
        <xdr:cNvSpPr>
          <a:spLocks/>
        </xdr:cNvSpPr>
      </xdr:nvSpPr>
      <xdr:spPr>
        <a:xfrm>
          <a:off x="5800725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caractéristi-ques de la commune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16</xdr:row>
      <xdr:rowOff>0</xdr:rowOff>
    </xdr:from>
    <xdr:to>
      <xdr:col>0</xdr:col>
      <xdr:colOff>514350</xdr:colOff>
      <xdr:row>16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142875</xdr:rowOff>
    </xdr:from>
    <xdr:to>
      <xdr:col>0</xdr:col>
      <xdr:colOff>1162050</xdr:colOff>
      <xdr:row>8</xdr:row>
      <xdr:rowOff>28575</xdr:rowOff>
    </xdr:to>
    <xdr:sp>
      <xdr:nvSpPr>
        <xdr:cNvPr id="34" name="Rectangle 107"/>
        <xdr:cNvSpPr>
          <a:spLocks/>
        </xdr:cNvSpPr>
      </xdr:nvSpPr>
      <xdr:spPr>
        <a:xfrm>
          <a:off x="171450" y="1743075"/>
          <a:ext cx="990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Comptabilisation factures débiteurs / Déb</a:t>
          </a:r>
        </a:p>
      </xdr:txBody>
    </xdr:sp>
    <xdr:clientData/>
  </xdr:twoCellAnchor>
  <xdr:twoCellAnchor>
    <xdr:from>
      <xdr:col>8</xdr:col>
      <xdr:colOff>552450</xdr:colOff>
      <xdr:row>0</xdr:row>
      <xdr:rowOff>0</xdr:rowOff>
    </xdr:from>
    <xdr:to>
      <xdr:col>8</xdr:col>
      <xdr:colOff>1466850</xdr:colOff>
      <xdr:row>4</xdr:row>
      <xdr:rowOff>561975</xdr:rowOff>
    </xdr:to>
    <xdr:sp>
      <xdr:nvSpPr>
        <xdr:cNvPr id="35" name="AutoShape 108"/>
        <xdr:cNvSpPr>
          <a:spLocks/>
        </xdr:cNvSpPr>
      </xdr:nvSpPr>
      <xdr:spPr>
        <a:xfrm>
          <a:off x="5915025" y="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 et aux caractéristiques de la commune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0</xdr:rowOff>
    </xdr:from>
    <xdr:to>
      <xdr:col>0</xdr:col>
      <xdr:colOff>514350</xdr:colOff>
      <xdr:row>13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9</xdr:row>
      <xdr:rowOff>0</xdr:rowOff>
    </xdr:from>
    <xdr:to>
      <xdr:col>0</xdr:col>
      <xdr:colOff>676275</xdr:colOff>
      <xdr:row>9</xdr:row>
      <xdr:rowOff>0</xdr:rowOff>
    </xdr:to>
    <xdr:sp>
      <xdr:nvSpPr>
        <xdr:cNvPr id="34" name="AutoShape 103"/>
        <xdr:cNvSpPr>
          <a:spLocks/>
        </xdr:cNvSpPr>
      </xdr:nvSpPr>
      <xdr:spPr>
        <a:xfrm>
          <a:off x="676275" y="31051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5" name="AutoShape 124"/>
        <xdr:cNvSpPr>
          <a:spLocks/>
        </xdr:cNvSpPr>
      </xdr:nvSpPr>
      <xdr:spPr>
        <a:xfrm>
          <a:off x="676275" y="3752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6" name="AutoShape 125"/>
        <xdr:cNvSpPr>
          <a:spLocks/>
        </xdr:cNvSpPr>
      </xdr:nvSpPr>
      <xdr:spPr>
        <a:xfrm>
          <a:off x="676275" y="3752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7" name="AutoShape 127"/>
        <xdr:cNvSpPr>
          <a:spLocks/>
        </xdr:cNvSpPr>
      </xdr:nvSpPr>
      <xdr:spPr>
        <a:xfrm>
          <a:off x="676275" y="3752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8" name="AutoShape 136"/>
        <xdr:cNvSpPr>
          <a:spLocks/>
        </xdr:cNvSpPr>
      </xdr:nvSpPr>
      <xdr:spPr>
        <a:xfrm>
          <a:off x="676275" y="3752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</xdr:row>
      <xdr:rowOff>9525</xdr:rowOff>
    </xdr:from>
    <xdr:to>
      <xdr:col>0</xdr:col>
      <xdr:colOff>1152525</xdr:colOff>
      <xdr:row>7</xdr:row>
      <xdr:rowOff>171450</xdr:rowOff>
    </xdr:to>
    <xdr:sp>
      <xdr:nvSpPr>
        <xdr:cNvPr id="39" name="Rectangle 138"/>
        <xdr:cNvSpPr>
          <a:spLocks/>
        </xdr:cNvSpPr>
      </xdr:nvSpPr>
      <xdr:spPr>
        <a:xfrm>
          <a:off x="161925" y="1781175"/>
          <a:ext cx="9906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Traitement entrées de paiements  / Déb</a:t>
          </a:r>
        </a:p>
      </xdr:txBody>
    </xdr:sp>
    <xdr:clientData/>
  </xdr:twoCellAnchor>
  <xdr:twoCellAnchor>
    <xdr:from>
      <xdr:col>8</xdr:col>
      <xdr:colOff>657225</xdr:colOff>
      <xdr:row>0</xdr:row>
      <xdr:rowOff>9525</xdr:rowOff>
    </xdr:from>
    <xdr:to>
      <xdr:col>8</xdr:col>
      <xdr:colOff>1571625</xdr:colOff>
      <xdr:row>4</xdr:row>
      <xdr:rowOff>581025</xdr:rowOff>
    </xdr:to>
    <xdr:sp>
      <xdr:nvSpPr>
        <xdr:cNvPr id="40" name="AutoShape 140"/>
        <xdr:cNvSpPr>
          <a:spLocks/>
        </xdr:cNvSpPr>
      </xdr:nvSpPr>
      <xdr:spPr>
        <a:xfrm>
          <a:off x="5895975" y="952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19</xdr:row>
      <xdr:rowOff>0</xdr:rowOff>
    </xdr:from>
    <xdr:to>
      <xdr:col>0</xdr:col>
      <xdr:colOff>514350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1435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5" name="Line 25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6" name="Line 26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9" name="Line 29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3" name="Line 33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10</xdr:row>
      <xdr:rowOff>0</xdr:rowOff>
    </xdr:from>
    <xdr:to>
      <xdr:col>0</xdr:col>
      <xdr:colOff>1295400</xdr:colOff>
      <xdr:row>10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57150" y="3419475"/>
          <a:ext cx="123825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0</xdr:col>
      <xdr:colOff>171450</xdr:colOff>
      <xdr:row>5</xdr:row>
      <xdr:rowOff>57150</xdr:rowOff>
    </xdr:from>
    <xdr:to>
      <xdr:col>0</xdr:col>
      <xdr:colOff>1162050</xdr:colOff>
      <xdr:row>6</xdr:row>
      <xdr:rowOff>285750</xdr:rowOff>
    </xdr:to>
    <xdr:sp>
      <xdr:nvSpPr>
        <xdr:cNvPr id="35" name="Rectangle 39"/>
        <xdr:cNvSpPr>
          <a:spLocks/>
        </xdr:cNvSpPr>
      </xdr:nvSpPr>
      <xdr:spPr>
        <a:xfrm>
          <a:off x="171450" y="1647825"/>
          <a:ext cx="9906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Exécution  procédure rappel</a:t>
          </a:r>
        </a:p>
      </xdr:txBody>
    </xdr:sp>
    <xdr:clientData/>
  </xdr:twoCellAnchor>
  <xdr:twoCellAnchor>
    <xdr:from>
      <xdr:col>0</xdr:col>
      <xdr:colOff>666750</xdr:colOff>
      <xdr:row>6</xdr:row>
      <xdr:rowOff>285750</xdr:rowOff>
    </xdr:from>
    <xdr:to>
      <xdr:col>0</xdr:col>
      <xdr:colOff>666750</xdr:colOff>
      <xdr:row>11</xdr:row>
      <xdr:rowOff>0</xdr:rowOff>
    </xdr:to>
    <xdr:sp>
      <xdr:nvSpPr>
        <xdr:cNvPr id="36" name="AutoShape 40"/>
        <xdr:cNvSpPr>
          <a:spLocks/>
        </xdr:cNvSpPr>
      </xdr:nvSpPr>
      <xdr:spPr>
        <a:xfrm>
          <a:off x="666750" y="2057400"/>
          <a:ext cx="0" cy="1543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11</xdr:row>
      <xdr:rowOff>0</xdr:rowOff>
    </xdr:from>
    <xdr:to>
      <xdr:col>0</xdr:col>
      <xdr:colOff>1162050</xdr:colOff>
      <xdr:row>12</xdr:row>
      <xdr:rowOff>66675</xdr:rowOff>
    </xdr:to>
    <xdr:sp>
      <xdr:nvSpPr>
        <xdr:cNvPr id="37" name="Rectangle 41"/>
        <xdr:cNvSpPr>
          <a:spLocks/>
        </xdr:cNvSpPr>
      </xdr:nvSpPr>
      <xdr:spPr>
        <a:xfrm>
          <a:off x="171450" y="3600450"/>
          <a:ext cx="990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Introduction procédure de poursuite</a:t>
          </a:r>
        </a:p>
      </xdr:txBody>
    </xdr:sp>
    <xdr:clientData/>
  </xdr:twoCellAnchor>
  <xdr:twoCellAnchor>
    <xdr:from>
      <xdr:col>8</xdr:col>
      <xdr:colOff>600075</xdr:colOff>
      <xdr:row>0</xdr:row>
      <xdr:rowOff>19050</xdr:rowOff>
    </xdr:from>
    <xdr:to>
      <xdr:col>8</xdr:col>
      <xdr:colOff>1514475</xdr:colOff>
      <xdr:row>4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5857875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29</xdr:row>
      <xdr:rowOff>0</xdr:rowOff>
    </xdr:from>
    <xdr:to>
      <xdr:col>0</xdr:col>
      <xdr:colOff>514350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1435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7" name="Line 17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1" name="Line 21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2" name="Line 22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5" name="Line 25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7" name="Line 27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8" name="Line 28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9" name="Line 29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0" name="Line 30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3" name="Line 33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</xdr:row>
      <xdr:rowOff>0</xdr:rowOff>
    </xdr:from>
    <xdr:to>
      <xdr:col>0</xdr:col>
      <xdr:colOff>1295400</xdr:colOff>
      <xdr:row>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7150" y="2828925"/>
          <a:ext cx="123825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0</xdr:col>
      <xdr:colOff>171450</xdr:colOff>
      <xdr:row>6</xdr:row>
      <xdr:rowOff>57150</xdr:rowOff>
    </xdr:from>
    <xdr:to>
      <xdr:col>0</xdr:col>
      <xdr:colOff>1162050</xdr:colOff>
      <xdr:row>7</xdr:row>
      <xdr:rowOff>381000</xdr:rowOff>
    </xdr:to>
    <xdr:sp>
      <xdr:nvSpPr>
        <xdr:cNvPr id="35" name="Rectangle 36"/>
        <xdr:cNvSpPr>
          <a:spLocks/>
        </xdr:cNvSpPr>
      </xdr:nvSpPr>
      <xdr:spPr>
        <a:xfrm>
          <a:off x="171450" y="1828800"/>
          <a:ext cx="990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Demande amortiss. à Conseil communal/CC</a:t>
          </a:r>
        </a:p>
      </xdr:txBody>
    </xdr:sp>
    <xdr:clientData/>
  </xdr:twoCellAnchor>
  <xdr:twoCellAnchor>
    <xdr:from>
      <xdr:col>0</xdr:col>
      <xdr:colOff>676275</xdr:colOff>
      <xdr:row>13</xdr:row>
      <xdr:rowOff>152400</xdr:rowOff>
    </xdr:from>
    <xdr:to>
      <xdr:col>0</xdr:col>
      <xdr:colOff>676275</xdr:colOff>
      <xdr:row>16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6275" y="3705225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1162050</xdr:colOff>
      <xdr:row>18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171450" y="4095750"/>
          <a:ext cx="990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Amortissement  créances sur plan administratif / CF</a:t>
          </a:r>
        </a:p>
      </xdr:txBody>
    </xdr:sp>
    <xdr:clientData/>
  </xdr:twoCellAnchor>
  <xdr:twoCellAnchor>
    <xdr:from>
      <xdr:col>0</xdr:col>
      <xdr:colOff>123825</xdr:colOff>
      <xdr:row>9</xdr:row>
      <xdr:rowOff>57150</xdr:rowOff>
    </xdr:from>
    <xdr:to>
      <xdr:col>0</xdr:col>
      <xdr:colOff>1228725</xdr:colOff>
      <xdr:row>13</xdr:row>
      <xdr:rowOff>152400</xdr:rowOff>
    </xdr:to>
    <xdr:sp>
      <xdr:nvSpPr>
        <xdr:cNvPr id="38" name="AutoShape 39"/>
        <xdr:cNvSpPr>
          <a:spLocks/>
        </xdr:cNvSpPr>
      </xdr:nvSpPr>
      <xdr:spPr>
        <a:xfrm>
          <a:off x="123825" y="2886075"/>
          <a:ext cx="1104900" cy="8191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Décision  amortiss. CC</a:t>
          </a:r>
        </a:p>
      </xdr:txBody>
    </xdr:sp>
    <xdr:clientData/>
  </xdr:twoCellAnchor>
  <xdr:twoCellAnchor>
    <xdr:from>
      <xdr:col>0</xdr:col>
      <xdr:colOff>171450</xdr:colOff>
      <xdr:row>22</xdr:row>
      <xdr:rowOff>0</xdr:rowOff>
    </xdr:from>
    <xdr:to>
      <xdr:col>0</xdr:col>
      <xdr:colOff>1162050</xdr:colOff>
      <xdr:row>22</xdr:row>
      <xdr:rowOff>381000</xdr:rowOff>
    </xdr:to>
    <xdr:sp>
      <xdr:nvSpPr>
        <xdr:cNvPr id="39" name="Rectangle 40"/>
        <xdr:cNvSpPr>
          <a:spLocks/>
        </xdr:cNvSpPr>
      </xdr:nvSpPr>
      <xdr:spPr>
        <a:xfrm>
          <a:off x="171450" y="5257800"/>
          <a:ext cx="990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Divers</a:t>
          </a:r>
        </a:p>
      </xdr:txBody>
    </xdr:sp>
    <xdr:clientData/>
  </xdr:twoCellAnchor>
  <xdr:twoCellAnchor>
    <xdr:from>
      <xdr:col>0</xdr:col>
      <xdr:colOff>666750</xdr:colOff>
      <xdr:row>7</xdr:row>
      <xdr:rowOff>381000</xdr:rowOff>
    </xdr:from>
    <xdr:to>
      <xdr:col>0</xdr:col>
      <xdr:colOff>676275</xdr:colOff>
      <xdr:row>9</xdr:row>
      <xdr:rowOff>38100</xdr:rowOff>
    </xdr:to>
    <xdr:sp>
      <xdr:nvSpPr>
        <xdr:cNvPr id="40" name="AutoShape 41"/>
        <xdr:cNvSpPr>
          <a:spLocks/>
        </xdr:cNvSpPr>
      </xdr:nvSpPr>
      <xdr:spPr>
        <a:xfrm>
          <a:off x="666750" y="2333625"/>
          <a:ext cx="9525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0</xdr:row>
      <xdr:rowOff>38100</xdr:rowOff>
    </xdr:from>
    <xdr:to>
      <xdr:col>8</xdr:col>
      <xdr:colOff>1524000</xdr:colOff>
      <xdr:row>4</xdr:row>
      <xdr:rowOff>609600</xdr:rowOff>
    </xdr:to>
    <xdr:sp>
      <xdr:nvSpPr>
        <xdr:cNvPr id="41" name="AutoShape 42"/>
        <xdr:cNvSpPr>
          <a:spLocks/>
        </xdr:cNvSpPr>
      </xdr:nvSpPr>
      <xdr:spPr>
        <a:xfrm>
          <a:off x="5924550" y="3810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40">
      <selection activeCell="E78" sqref="E78"/>
    </sheetView>
  </sheetViews>
  <sheetFormatPr defaultColWidth="11.421875" defaultRowHeight="12.75"/>
  <cols>
    <col min="1" max="1" width="15.7109375" style="56" customWidth="1"/>
    <col min="2" max="2" width="0.5625" style="4" customWidth="1"/>
    <col min="3" max="3" width="16.8515625" style="4" customWidth="1"/>
    <col min="4" max="4" width="0.85546875" style="4" customWidth="1"/>
    <col min="5" max="5" width="14.8515625" style="4" customWidth="1"/>
    <col min="6" max="6" width="0.85546875" style="4" customWidth="1"/>
    <col min="7" max="7" width="16.8515625" style="4" customWidth="1"/>
    <col min="8" max="8" width="1.1484375" style="4" customWidth="1"/>
    <col min="9" max="9" width="20.57421875" style="4" customWidth="1"/>
    <col min="10" max="10" width="0.5625" style="4" customWidth="1"/>
    <col min="11" max="11" width="16.8515625" style="4" customWidth="1"/>
    <col min="12" max="12" width="0.9921875" style="4" customWidth="1"/>
    <col min="13" max="13" width="18.00390625" style="4" bestFit="1" customWidth="1"/>
    <col min="14" max="14" width="1.421875" style="0" customWidth="1"/>
    <col min="15" max="15" width="18.28125" style="0" customWidth="1"/>
    <col min="16" max="16" width="11.00390625" style="0" customWidth="1"/>
  </cols>
  <sheetData>
    <row r="1" spans="1:15" s="72" customFormat="1" ht="15" customHeight="1">
      <c r="A1" s="272" t="s">
        <v>53</v>
      </c>
      <c r="B1" s="273"/>
      <c r="C1" s="273"/>
      <c r="D1" s="273"/>
      <c r="E1" s="273"/>
      <c r="F1" s="71"/>
      <c r="G1" s="276" t="s">
        <v>19</v>
      </c>
      <c r="H1" s="277"/>
      <c r="I1" s="277"/>
      <c r="J1" s="266" t="s">
        <v>20</v>
      </c>
      <c r="K1" s="266"/>
      <c r="L1" s="266" t="s">
        <v>21</v>
      </c>
      <c r="M1" s="266"/>
      <c r="N1" s="76"/>
      <c r="O1" s="241"/>
    </row>
    <row r="2" spans="1:15" s="75" customFormat="1" ht="21.75" customHeight="1" thickBot="1">
      <c r="A2" s="274" t="s">
        <v>18</v>
      </c>
      <c r="B2" s="275"/>
      <c r="C2" s="275"/>
      <c r="D2" s="275"/>
      <c r="E2" s="275"/>
      <c r="F2" s="73"/>
      <c r="G2" s="278"/>
      <c r="H2" s="275"/>
      <c r="I2" s="275"/>
      <c r="J2" s="271"/>
      <c r="K2" s="271"/>
      <c r="L2" s="267"/>
      <c r="M2" s="267"/>
      <c r="N2" s="74"/>
      <c r="O2" s="242"/>
    </row>
    <row r="3" spans="7:8" ht="12.75">
      <c r="G3" s="29"/>
      <c r="H3" s="29"/>
    </row>
    <row r="4" spans="7:8" ht="12.75">
      <c r="G4" s="29"/>
      <c r="H4" s="29"/>
    </row>
    <row r="5" spans="1:15" s="81" customFormat="1" ht="15.75">
      <c r="A5" s="77" t="s">
        <v>22</v>
      </c>
      <c r="B5" s="78"/>
      <c r="C5" s="78"/>
      <c r="D5" s="78"/>
      <c r="E5" s="78"/>
      <c r="F5" s="78"/>
      <c r="G5" s="281" t="s">
        <v>23</v>
      </c>
      <c r="H5" s="281"/>
      <c r="I5" s="281"/>
      <c r="J5" s="151"/>
      <c r="K5" s="78"/>
      <c r="L5" s="78"/>
      <c r="M5" s="78"/>
      <c r="N5" s="79"/>
      <c r="O5" s="80"/>
    </row>
    <row r="6" spans="1:8" ht="12.75">
      <c r="A6" s="55"/>
      <c r="G6" s="29"/>
      <c r="H6" s="29"/>
    </row>
    <row r="7" spans="1:8" ht="12.75">
      <c r="A7" s="55"/>
      <c r="G7" s="29"/>
      <c r="H7" s="29"/>
    </row>
    <row r="8" spans="1:15" s="33" customFormat="1" ht="36">
      <c r="A8" s="57" t="s">
        <v>24</v>
      </c>
      <c r="B8" s="58"/>
      <c r="C8" s="59" t="s">
        <v>25</v>
      </c>
      <c r="D8" s="58"/>
      <c r="E8" s="59" t="s">
        <v>26</v>
      </c>
      <c r="F8" s="58"/>
      <c r="G8" s="59" t="s">
        <v>27</v>
      </c>
      <c r="H8" s="58"/>
      <c r="I8" s="60" t="s">
        <v>18</v>
      </c>
      <c r="J8" s="58"/>
      <c r="K8" s="59" t="s">
        <v>7</v>
      </c>
      <c r="L8" s="58"/>
      <c r="M8" s="184"/>
      <c r="N8" s="58"/>
      <c r="O8" s="61"/>
    </row>
    <row r="9" spans="1:15" s="33" customFormat="1" ht="12">
      <c r="A9" s="117"/>
      <c r="B9" s="34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34"/>
      <c r="O9" s="34"/>
    </row>
    <row r="10" spans="7:8" ht="12.75">
      <c r="G10" s="29"/>
      <c r="H10" s="29"/>
    </row>
    <row r="11" spans="1:15" s="35" customFormat="1" ht="51">
      <c r="A11" s="62" t="s">
        <v>28</v>
      </c>
      <c r="B11" s="63"/>
      <c r="C11" s="64"/>
      <c r="D11" s="64"/>
      <c r="E11" s="64"/>
      <c r="F11" s="64"/>
      <c r="G11" s="64"/>
      <c r="H11" s="64"/>
      <c r="I11" s="64" t="s">
        <v>5</v>
      </c>
      <c r="J11" s="64"/>
      <c r="K11" s="64"/>
      <c r="L11" s="64"/>
      <c r="M11" s="64"/>
      <c r="N11" s="63"/>
      <c r="O11" s="65"/>
    </row>
    <row r="12" spans="1:15" s="35" customFormat="1" ht="12.75">
      <c r="A12" s="118"/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19"/>
      <c r="O12" s="119"/>
    </row>
    <row r="13" spans="1:15" s="35" customFormat="1" ht="12.75">
      <c r="A13" s="118"/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19"/>
      <c r="O13" s="119"/>
    </row>
    <row r="14" spans="7:8" ht="12.75">
      <c r="G14" s="29"/>
      <c r="H14" s="29"/>
    </row>
    <row r="15" spans="1:15" ht="12.75">
      <c r="A15" s="66" t="s">
        <v>29</v>
      </c>
      <c r="B15" s="18"/>
      <c r="C15" s="18"/>
      <c r="D15" s="18"/>
      <c r="E15" s="18"/>
      <c r="F15" s="18"/>
      <c r="G15" s="18"/>
      <c r="H15" s="18"/>
      <c r="I15" s="148" t="s">
        <v>18</v>
      </c>
      <c r="J15" s="18"/>
      <c r="K15" s="41" t="s">
        <v>30</v>
      </c>
      <c r="L15" s="42"/>
      <c r="M15" s="43"/>
      <c r="N15" s="243" t="s">
        <v>150</v>
      </c>
      <c r="O15" s="280"/>
    </row>
    <row r="16" spans="1:15" s="11" customFormat="1" ht="12.75">
      <c r="A16" s="67"/>
      <c r="B16" s="39"/>
      <c r="C16" s="39"/>
      <c r="D16" s="39"/>
      <c r="E16" s="39"/>
      <c r="F16" s="39"/>
      <c r="G16" s="40"/>
      <c r="H16" s="40"/>
      <c r="I16" s="82"/>
      <c r="J16" s="39"/>
      <c r="K16" s="45"/>
      <c r="L16" s="47"/>
      <c r="M16" s="48"/>
      <c r="N16" s="256"/>
      <c r="O16" s="244"/>
    </row>
    <row r="17" spans="1:15" s="11" customFormat="1" ht="12.75" customHeight="1">
      <c r="A17" s="54" t="s">
        <v>149</v>
      </c>
      <c r="B17" s="31"/>
      <c r="C17" s="31"/>
      <c r="D17" s="31"/>
      <c r="E17" s="31"/>
      <c r="F17" s="31"/>
      <c r="G17" s="36"/>
      <c r="H17" s="36"/>
      <c r="I17" s="83"/>
      <c r="J17" s="31"/>
      <c r="K17" s="257" t="s">
        <v>31</v>
      </c>
      <c r="L17" s="258"/>
      <c r="M17" s="259"/>
      <c r="N17" s="257" t="s">
        <v>151</v>
      </c>
      <c r="O17" s="262"/>
    </row>
    <row r="18" spans="1:15" s="11" customFormat="1" ht="12" customHeight="1">
      <c r="A18" s="68"/>
      <c r="B18" s="31"/>
      <c r="C18" s="31"/>
      <c r="D18" s="31"/>
      <c r="E18" s="31"/>
      <c r="F18" s="31"/>
      <c r="G18" s="36"/>
      <c r="H18" s="36"/>
      <c r="I18" s="83"/>
      <c r="J18" s="31"/>
      <c r="K18" s="260"/>
      <c r="L18" s="261"/>
      <c r="M18" s="262"/>
      <c r="N18" s="263" t="s">
        <v>34</v>
      </c>
      <c r="O18" s="265"/>
    </row>
    <row r="19" spans="1:15" s="11" customFormat="1" ht="12.75">
      <c r="A19" s="68"/>
      <c r="B19" s="31"/>
      <c r="C19" s="31"/>
      <c r="D19" s="31"/>
      <c r="E19" s="31"/>
      <c r="F19" s="31"/>
      <c r="G19" s="36"/>
      <c r="H19" s="36"/>
      <c r="I19" s="83"/>
      <c r="J19" s="31"/>
      <c r="K19" s="260"/>
      <c r="L19" s="261"/>
      <c r="M19" s="262"/>
      <c r="N19" s="257" t="s">
        <v>35</v>
      </c>
      <c r="O19" s="262"/>
    </row>
    <row r="20" spans="1:15" s="11" customFormat="1" ht="17.25" customHeight="1">
      <c r="A20" s="69"/>
      <c r="B20" s="37"/>
      <c r="C20" s="37"/>
      <c r="D20" s="37"/>
      <c r="E20" s="37"/>
      <c r="F20" s="37"/>
      <c r="G20" s="38"/>
      <c r="H20" s="38"/>
      <c r="I20" s="84"/>
      <c r="J20" s="37"/>
      <c r="K20" s="268"/>
      <c r="L20" s="269"/>
      <c r="M20" s="270"/>
      <c r="N20" s="254"/>
      <c r="O20" s="255"/>
    </row>
    <row r="21" spans="1:15" s="11" customFormat="1" ht="12.75">
      <c r="A21" s="67"/>
      <c r="B21" s="39"/>
      <c r="C21" s="39"/>
      <c r="D21" s="39"/>
      <c r="E21" s="39"/>
      <c r="F21" s="39"/>
      <c r="G21" s="40"/>
      <c r="H21" s="40"/>
      <c r="I21" s="82"/>
      <c r="J21" s="39"/>
      <c r="K21" s="45"/>
      <c r="L21" s="47"/>
      <c r="M21" s="48"/>
      <c r="N21" s="256"/>
      <c r="O21" s="244"/>
    </row>
    <row r="22" spans="1:15" s="11" customFormat="1" ht="12.75" customHeight="1">
      <c r="A22" s="68"/>
      <c r="B22" s="31"/>
      <c r="C22" s="31"/>
      <c r="D22" s="31"/>
      <c r="E22" s="31"/>
      <c r="F22" s="31"/>
      <c r="G22" s="36"/>
      <c r="H22" s="36"/>
      <c r="I22" s="83"/>
      <c r="J22" s="31"/>
      <c r="K22" s="49"/>
      <c r="L22" s="50"/>
      <c r="M22" s="51"/>
      <c r="N22" s="257"/>
      <c r="O22" s="262"/>
    </row>
    <row r="23" spans="1:15" s="11" customFormat="1" ht="25.5" customHeight="1">
      <c r="A23" s="68"/>
      <c r="B23" s="31"/>
      <c r="C23" s="31"/>
      <c r="D23" s="31"/>
      <c r="E23" s="31"/>
      <c r="F23" s="31"/>
      <c r="G23" s="36"/>
      <c r="H23" s="36"/>
      <c r="I23" s="83"/>
      <c r="J23" s="31"/>
      <c r="K23" s="263" t="s">
        <v>152</v>
      </c>
      <c r="L23" s="264"/>
      <c r="M23" s="265"/>
      <c r="N23" s="257" t="s">
        <v>36</v>
      </c>
      <c r="O23" s="262"/>
    </row>
    <row r="24" spans="1:15" s="11" customFormat="1" ht="12.75">
      <c r="A24" s="68"/>
      <c r="B24" s="31"/>
      <c r="C24" s="31"/>
      <c r="D24" s="31"/>
      <c r="E24" s="31"/>
      <c r="F24" s="31"/>
      <c r="G24" s="36"/>
      <c r="H24" s="36"/>
      <c r="I24" s="83"/>
      <c r="J24" s="31"/>
      <c r="K24" s="129"/>
      <c r="L24" s="130"/>
      <c r="M24" s="131"/>
      <c r="N24" s="257"/>
      <c r="O24" s="262"/>
    </row>
    <row r="25" spans="1:15" s="11" customFormat="1" ht="12.75">
      <c r="A25" s="68"/>
      <c r="B25" s="31"/>
      <c r="C25" s="31"/>
      <c r="D25" s="31"/>
      <c r="E25" s="31"/>
      <c r="F25" s="31"/>
      <c r="G25" s="36"/>
      <c r="H25" s="36"/>
      <c r="I25" s="83"/>
      <c r="J25" s="31"/>
      <c r="K25" s="129"/>
      <c r="L25" s="130"/>
      <c r="M25" s="131"/>
      <c r="N25" s="257"/>
      <c r="O25" s="262"/>
    </row>
    <row r="26" spans="1:15" s="11" customFormat="1" ht="25.5" customHeight="1">
      <c r="A26" s="69"/>
      <c r="B26" s="37"/>
      <c r="C26" s="37"/>
      <c r="D26" s="37"/>
      <c r="E26" s="37"/>
      <c r="F26" s="37"/>
      <c r="G26" s="38"/>
      <c r="H26" s="38"/>
      <c r="I26" s="84"/>
      <c r="J26" s="37"/>
      <c r="K26" s="46"/>
      <c r="L26" s="52"/>
      <c r="M26" s="53"/>
      <c r="N26" s="254"/>
      <c r="O26" s="255"/>
    </row>
    <row r="27" spans="1:15" s="11" customFormat="1" ht="12.75">
      <c r="A27" s="67"/>
      <c r="B27" s="39"/>
      <c r="C27" s="39"/>
      <c r="D27" s="39"/>
      <c r="E27" s="39"/>
      <c r="F27" s="39"/>
      <c r="G27" s="40"/>
      <c r="H27" s="40"/>
      <c r="I27" s="82"/>
      <c r="J27" s="39"/>
      <c r="K27" s="45"/>
      <c r="L27" s="47"/>
      <c r="M27" s="48"/>
      <c r="N27" s="256"/>
      <c r="O27" s="244"/>
    </row>
    <row r="28" spans="1:15" s="11" customFormat="1" ht="12.75" customHeight="1">
      <c r="A28" s="68"/>
      <c r="B28" s="31"/>
      <c r="C28" s="31"/>
      <c r="D28" s="31"/>
      <c r="E28" s="31"/>
      <c r="F28" s="31"/>
      <c r="G28" s="36"/>
      <c r="H28" s="36"/>
      <c r="I28" s="83"/>
      <c r="J28" s="31"/>
      <c r="K28" s="49"/>
      <c r="L28" s="50"/>
      <c r="M28" s="51"/>
      <c r="N28" s="257"/>
      <c r="O28" s="262"/>
    </row>
    <row r="29" spans="1:15" s="11" customFormat="1" ht="25.5" customHeight="1">
      <c r="A29" s="68"/>
      <c r="B29" s="31"/>
      <c r="C29" s="31"/>
      <c r="D29" s="31"/>
      <c r="E29" s="31"/>
      <c r="F29" s="31"/>
      <c r="G29" s="36"/>
      <c r="H29" s="36"/>
      <c r="I29" s="83"/>
      <c r="J29" s="31"/>
      <c r="K29" s="263" t="s">
        <v>32</v>
      </c>
      <c r="L29" s="264"/>
      <c r="M29" s="265"/>
      <c r="N29" s="257"/>
      <c r="O29" s="262"/>
    </row>
    <row r="30" spans="1:15" s="11" customFormat="1" ht="12.75">
      <c r="A30" s="68"/>
      <c r="B30" s="31"/>
      <c r="C30" s="31"/>
      <c r="D30" s="31"/>
      <c r="E30" s="31"/>
      <c r="F30" s="31"/>
      <c r="G30" s="36"/>
      <c r="H30" s="36"/>
      <c r="I30" s="83"/>
      <c r="J30" s="31"/>
      <c r="K30" s="129"/>
      <c r="L30" s="130"/>
      <c r="M30" s="131"/>
      <c r="N30" s="257"/>
      <c r="O30" s="262"/>
    </row>
    <row r="31" spans="1:15" s="11" customFormat="1" ht="12.75">
      <c r="A31" s="68"/>
      <c r="B31" s="31"/>
      <c r="C31" s="31"/>
      <c r="D31" s="31"/>
      <c r="E31" s="31"/>
      <c r="F31" s="31"/>
      <c r="G31" s="36"/>
      <c r="H31" s="36"/>
      <c r="I31" s="83"/>
      <c r="J31" s="31"/>
      <c r="K31" s="129"/>
      <c r="L31" s="130"/>
      <c r="M31" s="131"/>
      <c r="N31" s="257"/>
      <c r="O31" s="262"/>
    </row>
    <row r="32" spans="1:15" s="11" customFormat="1" ht="25.5" customHeight="1">
      <c r="A32" s="69"/>
      <c r="B32" s="37"/>
      <c r="C32" s="37"/>
      <c r="D32" s="37"/>
      <c r="E32" s="37"/>
      <c r="F32" s="37"/>
      <c r="G32" s="38"/>
      <c r="H32" s="38"/>
      <c r="I32" s="84"/>
      <c r="J32" s="37"/>
      <c r="K32" s="46"/>
      <c r="L32" s="52"/>
      <c r="M32" s="53"/>
      <c r="N32" s="254"/>
      <c r="O32" s="255"/>
    </row>
    <row r="33" spans="1:15" s="11" customFormat="1" ht="12.75" customHeight="1">
      <c r="A33" s="67"/>
      <c r="B33" s="39"/>
      <c r="C33" s="39"/>
      <c r="D33" s="39"/>
      <c r="E33" s="39"/>
      <c r="F33" s="39"/>
      <c r="G33" s="40"/>
      <c r="H33" s="40"/>
      <c r="I33" s="82"/>
      <c r="J33" s="39"/>
      <c r="K33" s="45"/>
      <c r="L33" s="47"/>
      <c r="M33" s="48"/>
      <c r="N33" s="256"/>
      <c r="O33" s="244"/>
    </row>
    <row r="34" spans="1:15" s="11" customFormat="1" ht="12.75" customHeight="1">
      <c r="A34" s="68"/>
      <c r="B34" s="31"/>
      <c r="C34" s="31"/>
      <c r="D34" s="31"/>
      <c r="E34" s="31"/>
      <c r="F34" s="31"/>
      <c r="G34" s="36"/>
      <c r="H34" s="36"/>
      <c r="I34" s="83"/>
      <c r="J34" s="31"/>
      <c r="K34" s="263" t="s">
        <v>33</v>
      </c>
      <c r="L34" s="264"/>
      <c r="M34" s="265"/>
      <c r="N34" s="257"/>
      <c r="O34" s="262"/>
    </row>
    <row r="35" spans="1:15" s="11" customFormat="1" ht="12.75" customHeight="1">
      <c r="A35" s="68"/>
      <c r="B35" s="31"/>
      <c r="C35" s="31"/>
      <c r="D35" s="31"/>
      <c r="E35" s="31"/>
      <c r="F35" s="31"/>
      <c r="G35" s="36"/>
      <c r="H35" s="36"/>
      <c r="I35" s="83"/>
      <c r="J35" s="31"/>
      <c r="K35" s="263"/>
      <c r="L35" s="264"/>
      <c r="M35" s="265"/>
      <c r="N35" s="257"/>
      <c r="O35" s="262"/>
    </row>
    <row r="36" spans="1:15" s="11" customFormat="1" ht="12.75" customHeight="1">
      <c r="A36" s="68"/>
      <c r="B36" s="31"/>
      <c r="C36" s="31"/>
      <c r="D36" s="31"/>
      <c r="E36" s="31"/>
      <c r="F36" s="31"/>
      <c r="G36" s="36"/>
      <c r="H36" s="36"/>
      <c r="I36" s="83"/>
      <c r="J36" s="31"/>
      <c r="K36" s="263"/>
      <c r="L36" s="264"/>
      <c r="M36" s="265"/>
      <c r="N36" s="49"/>
      <c r="O36" s="131"/>
    </row>
    <row r="37" spans="1:15" s="11" customFormat="1" ht="12.75" customHeight="1">
      <c r="A37" s="68"/>
      <c r="B37" s="31"/>
      <c r="C37" s="31"/>
      <c r="D37" s="31"/>
      <c r="E37" s="31"/>
      <c r="F37" s="31"/>
      <c r="G37" s="36"/>
      <c r="H37" s="36"/>
      <c r="I37" s="83"/>
      <c r="J37" s="31"/>
      <c r="K37" s="129"/>
      <c r="L37" s="130"/>
      <c r="M37" s="131"/>
      <c r="N37" s="49"/>
      <c r="O37" s="131"/>
    </row>
    <row r="38" spans="1:15" s="11" customFormat="1" ht="12.75" customHeight="1">
      <c r="A38" s="68"/>
      <c r="B38" s="31"/>
      <c r="C38" s="31"/>
      <c r="D38" s="31"/>
      <c r="E38" s="31"/>
      <c r="F38" s="31"/>
      <c r="G38" s="36"/>
      <c r="H38" s="36"/>
      <c r="I38" s="83"/>
      <c r="J38" s="31"/>
      <c r="K38" s="129"/>
      <c r="L38" s="130"/>
      <c r="M38" s="131"/>
      <c r="N38" s="49"/>
      <c r="O38" s="131"/>
    </row>
    <row r="39" spans="1:15" s="11" customFormat="1" ht="12.75">
      <c r="A39" s="69"/>
      <c r="B39" s="37"/>
      <c r="C39" s="37"/>
      <c r="D39" s="37"/>
      <c r="E39" s="37"/>
      <c r="F39" s="37"/>
      <c r="G39" s="38"/>
      <c r="H39" s="38"/>
      <c r="I39" s="84"/>
      <c r="J39" s="37"/>
      <c r="K39" s="46"/>
      <c r="L39" s="52"/>
      <c r="M39" s="53"/>
      <c r="N39" s="254"/>
      <c r="O39" s="255"/>
    </row>
    <row r="40" spans="1:15" s="11" customFormat="1" ht="12.75" customHeight="1">
      <c r="A40" s="67"/>
      <c r="B40" s="39"/>
      <c r="C40" s="39"/>
      <c r="D40" s="39"/>
      <c r="E40" s="39"/>
      <c r="F40" s="39"/>
      <c r="G40" s="40"/>
      <c r="H40" s="40"/>
      <c r="I40" s="82"/>
      <c r="J40" s="39"/>
      <c r="K40" s="45"/>
      <c r="L40" s="47"/>
      <c r="M40" s="48"/>
      <c r="N40" s="256"/>
      <c r="O40" s="244"/>
    </row>
    <row r="41" spans="1:15" s="11" customFormat="1" ht="12.75">
      <c r="A41" s="68"/>
      <c r="B41" s="31"/>
      <c r="C41" s="31"/>
      <c r="D41" s="31"/>
      <c r="E41" s="31"/>
      <c r="F41" s="31"/>
      <c r="G41" s="36"/>
      <c r="H41" s="36"/>
      <c r="I41" s="83"/>
      <c r="J41" s="31"/>
      <c r="K41" s="257" t="s">
        <v>54</v>
      </c>
      <c r="L41" s="258"/>
      <c r="M41" s="259"/>
      <c r="N41" s="263" t="s">
        <v>37</v>
      </c>
      <c r="O41" s="265"/>
    </row>
    <row r="42" spans="1:15" s="11" customFormat="1" ht="12.75">
      <c r="A42" s="68"/>
      <c r="B42" s="31"/>
      <c r="C42" s="31"/>
      <c r="D42" s="31"/>
      <c r="E42" s="31"/>
      <c r="F42" s="31"/>
      <c r="G42" s="36"/>
      <c r="H42" s="36"/>
      <c r="I42" s="83"/>
      <c r="J42" s="31"/>
      <c r="K42" s="260"/>
      <c r="L42" s="261"/>
      <c r="M42" s="262"/>
      <c r="N42" s="263"/>
      <c r="O42" s="265"/>
    </row>
    <row r="43" spans="1:15" s="11" customFormat="1" ht="12.75">
      <c r="A43" s="68"/>
      <c r="B43" s="31"/>
      <c r="C43" s="31"/>
      <c r="D43" s="31"/>
      <c r="E43" s="31"/>
      <c r="F43" s="31"/>
      <c r="G43" s="36"/>
      <c r="H43" s="36"/>
      <c r="I43" s="83"/>
      <c r="J43" s="31"/>
      <c r="K43" s="260"/>
      <c r="L43" s="261"/>
      <c r="M43" s="262"/>
      <c r="N43" s="263"/>
      <c r="O43" s="265"/>
    </row>
    <row r="44" spans="1:15" s="11" customFormat="1" ht="12.75">
      <c r="A44" s="69"/>
      <c r="B44" s="37"/>
      <c r="C44" s="37"/>
      <c r="D44" s="37"/>
      <c r="E44" s="37"/>
      <c r="F44" s="37"/>
      <c r="G44" s="38"/>
      <c r="H44" s="38"/>
      <c r="I44" s="84"/>
      <c r="J44" s="37"/>
      <c r="K44" s="46"/>
      <c r="L44" s="52"/>
      <c r="M44" s="53"/>
      <c r="N44" s="254"/>
      <c r="O44" s="255"/>
    </row>
    <row r="45" spans="1:15" s="11" customFormat="1" ht="12.75" customHeight="1">
      <c r="A45" s="68"/>
      <c r="B45" s="31"/>
      <c r="C45" s="31"/>
      <c r="D45" s="31"/>
      <c r="E45" s="31"/>
      <c r="F45" s="31"/>
      <c r="G45" s="36"/>
      <c r="H45" s="36"/>
      <c r="I45" s="83"/>
      <c r="J45" s="31"/>
      <c r="K45" s="49"/>
      <c r="L45" s="50"/>
      <c r="M45" s="51"/>
      <c r="N45" s="256"/>
      <c r="O45" s="244"/>
    </row>
    <row r="46" spans="1:15" s="11" customFormat="1" ht="12.75">
      <c r="A46" s="68"/>
      <c r="B46" s="31"/>
      <c r="C46" s="31"/>
      <c r="D46" s="31"/>
      <c r="E46" s="31"/>
      <c r="F46" s="31"/>
      <c r="G46" s="36"/>
      <c r="H46" s="36"/>
      <c r="I46" s="83"/>
      <c r="J46" s="31"/>
      <c r="K46" s="257"/>
      <c r="L46" s="258"/>
      <c r="M46" s="259"/>
      <c r="N46" s="257"/>
      <c r="O46" s="262"/>
    </row>
    <row r="47" spans="1:15" s="11" customFormat="1" ht="12.75">
      <c r="A47" s="68"/>
      <c r="B47" s="31"/>
      <c r="C47" s="31"/>
      <c r="D47" s="31"/>
      <c r="E47" s="31"/>
      <c r="F47" s="31"/>
      <c r="G47" s="36"/>
      <c r="H47" s="36"/>
      <c r="I47" s="83"/>
      <c r="J47" s="31"/>
      <c r="K47" s="260"/>
      <c r="L47" s="261"/>
      <c r="M47" s="262"/>
      <c r="N47" s="257"/>
      <c r="O47" s="262"/>
    </row>
    <row r="48" spans="1:15" s="11" customFormat="1" ht="12.75">
      <c r="A48" s="68"/>
      <c r="B48" s="31"/>
      <c r="C48" s="31"/>
      <c r="D48" s="31"/>
      <c r="E48" s="31"/>
      <c r="F48" s="31"/>
      <c r="G48" s="36"/>
      <c r="H48" s="36"/>
      <c r="I48" s="83"/>
      <c r="J48" s="31"/>
      <c r="K48" s="260"/>
      <c r="L48" s="261"/>
      <c r="M48" s="262"/>
      <c r="N48" s="257"/>
      <c r="O48" s="262"/>
    </row>
    <row r="49" spans="1:15" s="11" customFormat="1" ht="12.75">
      <c r="A49" s="69"/>
      <c r="B49" s="37"/>
      <c r="C49" s="37"/>
      <c r="D49" s="37"/>
      <c r="E49" s="37"/>
      <c r="F49" s="37"/>
      <c r="G49" s="38"/>
      <c r="H49" s="38"/>
      <c r="I49" s="84"/>
      <c r="J49" s="37"/>
      <c r="K49" s="46"/>
      <c r="L49" s="52"/>
      <c r="M49" s="53"/>
      <c r="N49" s="254"/>
      <c r="O49" s="255"/>
    </row>
    <row r="50" spans="1:15" s="11" customFormat="1" ht="12.75" customHeight="1">
      <c r="A50" s="68"/>
      <c r="B50" s="31"/>
      <c r="C50" s="31"/>
      <c r="D50" s="31"/>
      <c r="E50" s="31"/>
      <c r="F50" s="31"/>
      <c r="G50" s="36"/>
      <c r="H50" s="36"/>
      <c r="I50" s="83"/>
      <c r="J50" s="31"/>
      <c r="K50" s="49"/>
      <c r="L50" s="50"/>
      <c r="M50" s="51"/>
      <c r="N50" s="256"/>
      <c r="O50" s="244"/>
    </row>
    <row r="51" spans="1:15" s="11" customFormat="1" ht="12.75">
      <c r="A51" s="68"/>
      <c r="B51" s="31"/>
      <c r="C51" s="31"/>
      <c r="D51" s="31"/>
      <c r="E51" s="31"/>
      <c r="F51" s="31"/>
      <c r="G51" s="36"/>
      <c r="H51" s="36"/>
      <c r="I51" s="83"/>
      <c r="J51" s="31"/>
      <c r="K51" s="257"/>
      <c r="L51" s="258"/>
      <c r="M51" s="259"/>
      <c r="N51" s="257"/>
      <c r="O51" s="262"/>
    </row>
    <row r="52" spans="1:15" s="31" customFormat="1" ht="12.75">
      <c r="A52" s="68"/>
      <c r="G52" s="36"/>
      <c r="H52" s="36"/>
      <c r="I52" s="83"/>
      <c r="K52" s="260"/>
      <c r="L52" s="261"/>
      <c r="M52" s="262"/>
      <c r="N52" s="257"/>
      <c r="O52" s="262"/>
    </row>
    <row r="53" spans="1:15" s="11" customFormat="1" ht="12.75">
      <c r="A53" s="68"/>
      <c r="B53" s="31"/>
      <c r="C53" s="31"/>
      <c r="D53" s="31"/>
      <c r="E53" s="31"/>
      <c r="F53" s="31"/>
      <c r="G53" s="36"/>
      <c r="H53" s="36"/>
      <c r="I53" s="83"/>
      <c r="J53" s="31"/>
      <c r="K53" s="260"/>
      <c r="L53" s="261"/>
      <c r="M53" s="262"/>
      <c r="N53" s="257"/>
      <c r="O53" s="262"/>
    </row>
    <row r="54" spans="1:15" s="11" customFormat="1" ht="12.75">
      <c r="A54" s="69"/>
      <c r="B54" s="37"/>
      <c r="C54" s="37"/>
      <c r="D54" s="37"/>
      <c r="E54" s="37"/>
      <c r="F54" s="37"/>
      <c r="G54" s="38"/>
      <c r="H54" s="38"/>
      <c r="I54" s="84"/>
      <c r="J54" s="37"/>
      <c r="K54" s="46"/>
      <c r="L54" s="52"/>
      <c r="M54" s="53"/>
      <c r="N54" s="254"/>
      <c r="O54" s="255"/>
    </row>
    <row r="55" spans="1:15" s="11" customFormat="1" ht="12.75">
      <c r="A55" s="68"/>
      <c r="B55" s="31"/>
      <c r="C55" s="31"/>
      <c r="D55" s="31"/>
      <c r="E55" s="31"/>
      <c r="F55" s="31"/>
      <c r="G55" s="36"/>
      <c r="H55" s="36"/>
      <c r="I55" s="83"/>
      <c r="J55" s="31"/>
      <c r="K55" s="49"/>
      <c r="L55" s="50"/>
      <c r="M55" s="51"/>
      <c r="N55" s="256"/>
      <c r="O55" s="244"/>
    </row>
    <row r="56" spans="1:15" s="11" customFormat="1" ht="12.75">
      <c r="A56" s="68"/>
      <c r="B56" s="31"/>
      <c r="C56" s="31"/>
      <c r="D56" s="31"/>
      <c r="E56" s="31"/>
      <c r="F56" s="31"/>
      <c r="G56" s="36"/>
      <c r="H56" s="36"/>
      <c r="I56" s="83"/>
      <c r="J56" s="31"/>
      <c r="K56" s="257"/>
      <c r="L56" s="258"/>
      <c r="M56" s="259"/>
      <c r="N56" s="257"/>
      <c r="O56" s="262"/>
    </row>
    <row r="57" spans="1:15" s="31" customFormat="1" ht="12.75">
      <c r="A57" s="68"/>
      <c r="G57" s="36"/>
      <c r="H57" s="36"/>
      <c r="I57" s="83"/>
      <c r="K57" s="260"/>
      <c r="L57" s="261"/>
      <c r="M57" s="262"/>
      <c r="N57" s="257"/>
      <c r="O57" s="262"/>
    </row>
    <row r="58" spans="1:15" s="11" customFormat="1" ht="12.75">
      <c r="A58" s="68"/>
      <c r="B58" s="31"/>
      <c r="C58" s="31"/>
      <c r="D58" s="31"/>
      <c r="E58" s="31"/>
      <c r="F58" s="31"/>
      <c r="G58" s="36"/>
      <c r="H58" s="36"/>
      <c r="I58" s="83"/>
      <c r="J58" s="31"/>
      <c r="K58" s="260"/>
      <c r="L58" s="261"/>
      <c r="M58" s="262"/>
      <c r="N58" s="257"/>
      <c r="O58" s="262"/>
    </row>
    <row r="59" spans="1:15" s="11" customFormat="1" ht="12.75">
      <c r="A59" s="69"/>
      <c r="B59" s="37"/>
      <c r="C59" s="37"/>
      <c r="D59" s="37"/>
      <c r="E59" s="37"/>
      <c r="F59" s="37"/>
      <c r="G59" s="38"/>
      <c r="H59" s="38"/>
      <c r="I59" s="84"/>
      <c r="J59" s="37"/>
      <c r="K59" s="46"/>
      <c r="L59" s="52"/>
      <c r="M59" s="53"/>
      <c r="N59" s="254"/>
      <c r="O59" s="255"/>
    </row>
    <row r="60" spans="1:15" s="11" customFormat="1" ht="12.75">
      <c r="A60" s="68"/>
      <c r="B60" s="31"/>
      <c r="C60" s="31"/>
      <c r="D60" s="31"/>
      <c r="E60" s="31"/>
      <c r="F60" s="31"/>
      <c r="G60" s="36"/>
      <c r="H60" s="36"/>
      <c r="I60" s="83"/>
      <c r="J60" s="31"/>
      <c r="K60" s="49"/>
      <c r="L60" s="50"/>
      <c r="M60" s="51"/>
      <c r="N60" s="247"/>
      <c r="O60" s="248"/>
    </row>
    <row r="61" spans="1:15" s="11" customFormat="1" ht="12.75">
      <c r="A61" s="68"/>
      <c r="B61" s="31"/>
      <c r="C61" s="31"/>
      <c r="D61" s="31"/>
      <c r="E61" s="31"/>
      <c r="F61" s="31"/>
      <c r="G61" s="36"/>
      <c r="H61" s="36"/>
      <c r="I61" s="83"/>
      <c r="J61" s="31"/>
      <c r="K61" s="257"/>
      <c r="L61" s="258"/>
      <c r="M61" s="259"/>
      <c r="N61" s="237"/>
      <c r="O61" s="238"/>
    </row>
    <row r="62" spans="1:15" s="31" customFormat="1" ht="12.75">
      <c r="A62" s="68"/>
      <c r="G62" s="36"/>
      <c r="H62" s="36"/>
      <c r="I62" s="83"/>
      <c r="K62" s="260"/>
      <c r="L62" s="261"/>
      <c r="M62" s="262"/>
      <c r="N62" s="237"/>
      <c r="O62" s="238"/>
    </row>
    <row r="63" spans="1:15" s="11" customFormat="1" ht="12.75">
      <c r="A63" s="68"/>
      <c r="B63" s="31"/>
      <c r="C63" s="31"/>
      <c r="D63" s="31"/>
      <c r="E63" s="31"/>
      <c r="F63" s="31"/>
      <c r="G63" s="36"/>
      <c r="H63" s="36"/>
      <c r="I63" s="83"/>
      <c r="J63" s="31"/>
      <c r="K63" s="260"/>
      <c r="L63" s="261"/>
      <c r="M63" s="262"/>
      <c r="N63" s="237"/>
      <c r="O63" s="238"/>
    </row>
    <row r="64" spans="1:15" s="11" customFormat="1" ht="12.75">
      <c r="A64" s="69"/>
      <c r="B64" s="37"/>
      <c r="C64" s="37"/>
      <c r="D64" s="37"/>
      <c r="E64" s="37"/>
      <c r="F64" s="37"/>
      <c r="G64" s="38"/>
      <c r="H64" s="38"/>
      <c r="I64" s="84"/>
      <c r="J64" s="37"/>
      <c r="K64" s="46"/>
      <c r="L64" s="52"/>
      <c r="M64" s="53"/>
      <c r="N64" s="245"/>
      <c r="O64" s="246"/>
    </row>
    <row r="65" spans="1:15" s="11" customFormat="1" ht="12.75">
      <c r="A65" s="68"/>
      <c r="B65" s="31"/>
      <c r="C65" s="31"/>
      <c r="D65" s="31"/>
      <c r="E65" s="31"/>
      <c r="F65" s="31"/>
      <c r="G65" s="36"/>
      <c r="H65" s="36"/>
      <c r="I65" s="83"/>
      <c r="J65" s="31"/>
      <c r="K65" s="49"/>
      <c r="L65" s="50"/>
      <c r="M65" s="51"/>
      <c r="N65" s="247"/>
      <c r="O65" s="248"/>
    </row>
    <row r="66" spans="1:15" s="11" customFormat="1" ht="12.75">
      <c r="A66" s="68"/>
      <c r="B66" s="31"/>
      <c r="C66" s="31"/>
      <c r="D66" s="31"/>
      <c r="E66" s="31"/>
      <c r="F66" s="31"/>
      <c r="G66" s="36"/>
      <c r="H66" s="36"/>
      <c r="I66" s="83"/>
      <c r="J66" s="31"/>
      <c r="K66" s="257"/>
      <c r="L66" s="258"/>
      <c r="M66" s="259"/>
      <c r="N66" s="237"/>
      <c r="O66" s="238"/>
    </row>
    <row r="67" spans="1:15" s="31" customFormat="1" ht="12.75">
      <c r="A67" s="68"/>
      <c r="G67" s="36"/>
      <c r="H67" s="36"/>
      <c r="I67" s="83"/>
      <c r="K67" s="260"/>
      <c r="L67" s="261"/>
      <c r="M67" s="262"/>
      <c r="N67" s="237"/>
      <c r="O67" s="238"/>
    </row>
    <row r="68" spans="1:15" s="11" customFormat="1" ht="12.75">
      <c r="A68" s="68"/>
      <c r="B68" s="31"/>
      <c r="C68" s="31"/>
      <c r="D68" s="31"/>
      <c r="E68" s="31"/>
      <c r="F68" s="31"/>
      <c r="G68" s="36"/>
      <c r="H68" s="36"/>
      <c r="I68" s="83"/>
      <c r="J68" s="31"/>
      <c r="K68" s="260"/>
      <c r="L68" s="261"/>
      <c r="M68" s="262"/>
      <c r="N68" s="237"/>
      <c r="O68" s="238"/>
    </row>
    <row r="69" spans="1:15" s="11" customFormat="1" ht="12.75">
      <c r="A69" s="69"/>
      <c r="B69" s="37"/>
      <c r="C69" s="37"/>
      <c r="D69" s="37"/>
      <c r="E69" s="37"/>
      <c r="F69" s="37"/>
      <c r="G69" s="38"/>
      <c r="H69" s="38"/>
      <c r="I69" s="84"/>
      <c r="J69" s="37"/>
      <c r="K69" s="46"/>
      <c r="L69" s="52"/>
      <c r="M69" s="53"/>
      <c r="N69" s="245"/>
      <c r="O69" s="246"/>
    </row>
    <row r="70" spans="1:13" s="11" customFormat="1" ht="13.5" thickBot="1">
      <c r="A70" s="56"/>
      <c r="B70" s="4"/>
      <c r="C70" s="4"/>
      <c r="D70" s="4"/>
      <c r="E70" s="4"/>
      <c r="F70" s="4"/>
      <c r="G70" s="29"/>
      <c r="H70" s="29"/>
      <c r="I70" s="4"/>
      <c r="J70" s="4"/>
      <c r="K70" s="4"/>
      <c r="L70" s="4"/>
      <c r="M70" s="4"/>
    </row>
    <row r="71" spans="1:15" s="11" customFormat="1" ht="12.75">
      <c r="A71" s="116" t="s">
        <v>38</v>
      </c>
      <c r="B71" s="106"/>
      <c r="C71" s="106"/>
      <c r="D71" s="106"/>
      <c r="E71" s="106"/>
      <c r="F71" s="106"/>
      <c r="G71" s="107"/>
      <c r="H71" s="107"/>
      <c r="I71" s="106"/>
      <c r="J71" s="106"/>
      <c r="K71" s="106"/>
      <c r="L71" s="106"/>
      <c r="M71" s="106"/>
      <c r="N71" s="121"/>
      <c r="O71" s="122"/>
    </row>
    <row r="72" spans="1:15" s="31" customFormat="1" ht="14.25">
      <c r="A72" s="108" t="s">
        <v>153</v>
      </c>
      <c r="B72" s="32"/>
      <c r="C72" s="32"/>
      <c r="D72" s="32"/>
      <c r="E72" s="32"/>
      <c r="F72" s="32"/>
      <c r="G72" s="109" t="s">
        <v>42</v>
      </c>
      <c r="H72" s="110"/>
      <c r="I72" s="32"/>
      <c r="J72" s="32"/>
      <c r="K72" s="105" t="s">
        <v>2</v>
      </c>
      <c r="L72" s="32"/>
      <c r="M72" s="111" t="s">
        <v>45</v>
      </c>
      <c r="O72" s="123"/>
    </row>
    <row r="73" spans="1:15" s="11" customFormat="1" ht="15">
      <c r="A73" s="108" t="s">
        <v>39</v>
      </c>
      <c r="B73" s="32"/>
      <c r="C73" s="32"/>
      <c r="D73" s="32"/>
      <c r="E73" s="32"/>
      <c r="F73" s="32"/>
      <c r="G73" s="109" t="s">
        <v>43</v>
      </c>
      <c r="H73" s="110"/>
      <c r="I73" s="32"/>
      <c r="J73" s="32"/>
      <c r="K73" s="104" t="s">
        <v>3</v>
      </c>
      <c r="L73" s="32"/>
      <c r="M73" s="111" t="s">
        <v>46</v>
      </c>
      <c r="N73" s="31"/>
      <c r="O73" s="123"/>
    </row>
    <row r="74" spans="1:15" ht="12.75">
      <c r="A74" s="108" t="s">
        <v>40</v>
      </c>
      <c r="B74" s="32"/>
      <c r="C74" s="32"/>
      <c r="D74" s="32"/>
      <c r="E74" s="32"/>
      <c r="F74" s="32"/>
      <c r="G74" s="109" t="s">
        <v>44</v>
      </c>
      <c r="H74" s="110"/>
      <c r="I74" s="32"/>
      <c r="J74" s="32"/>
      <c r="K74" s="32"/>
      <c r="L74" s="32"/>
      <c r="M74" s="32"/>
      <c r="N74" s="31"/>
      <c r="O74" s="123"/>
    </row>
    <row r="75" spans="1:15" ht="13.5" thickBot="1">
      <c r="A75" s="112" t="s">
        <v>41</v>
      </c>
      <c r="B75" s="113"/>
      <c r="C75" s="113"/>
      <c r="D75" s="113"/>
      <c r="E75" s="113"/>
      <c r="F75" s="113"/>
      <c r="G75" s="114" t="s">
        <v>154</v>
      </c>
      <c r="H75" s="115"/>
      <c r="I75" s="113"/>
      <c r="J75" s="113"/>
      <c r="K75" s="113"/>
      <c r="L75" s="113"/>
      <c r="M75" s="113"/>
      <c r="N75" s="3"/>
      <c r="O75" s="124"/>
    </row>
    <row r="76" spans="7:15" ht="12.75">
      <c r="G76" s="29"/>
      <c r="H76" s="29"/>
      <c r="N76" s="11"/>
      <c r="O76" s="11"/>
    </row>
    <row r="77" spans="1:15" s="44" customFormat="1" ht="11.25">
      <c r="A77" s="85" t="s">
        <v>47</v>
      </c>
      <c r="B77" s="86"/>
      <c r="C77" s="87" t="s">
        <v>48</v>
      </c>
      <c r="D77" s="86"/>
      <c r="E77" s="87" t="s">
        <v>49</v>
      </c>
      <c r="F77" s="239" t="s">
        <v>4</v>
      </c>
      <c r="G77" s="239"/>
      <c r="H77" s="239"/>
      <c r="I77" s="279" t="s">
        <v>51</v>
      </c>
      <c r="J77" s="240"/>
      <c r="K77" s="253"/>
      <c r="L77" s="86"/>
      <c r="M77" s="87"/>
      <c r="N77" s="279" t="s">
        <v>52</v>
      </c>
      <c r="O77" s="253"/>
    </row>
    <row r="78" spans="1:15" s="24" customFormat="1" ht="9.75" customHeight="1">
      <c r="A78" s="95" t="s">
        <v>155</v>
      </c>
      <c r="B78" s="70"/>
      <c r="C78" s="94">
        <v>40407</v>
      </c>
      <c r="D78" s="70"/>
      <c r="E78" s="94" t="s">
        <v>50</v>
      </c>
      <c r="F78" s="249">
        <v>1.1</v>
      </c>
      <c r="G78" s="250"/>
      <c r="H78" s="251"/>
      <c r="I78" s="249" t="s">
        <v>10</v>
      </c>
      <c r="J78" s="250"/>
      <c r="K78" s="251"/>
      <c r="L78" s="27"/>
      <c r="M78" s="28"/>
      <c r="N78" s="252" t="str">
        <f>A2</f>
        <v>Emoluments de raccordement</v>
      </c>
      <c r="O78" s="236"/>
    </row>
    <row r="79" spans="7:15" ht="12.75">
      <c r="G79" s="29"/>
      <c r="H79" s="29"/>
      <c r="N79" s="11"/>
      <c r="O79" s="11"/>
    </row>
    <row r="80" spans="7:8" ht="12.75">
      <c r="G80" s="29"/>
      <c r="H80" s="29"/>
    </row>
    <row r="81" spans="7:8" ht="12.75">
      <c r="G81" s="29"/>
      <c r="H81" s="29"/>
    </row>
    <row r="82" spans="7:8" ht="12.75">
      <c r="G82" s="29"/>
      <c r="H82" s="29"/>
    </row>
    <row r="83" spans="7:8" ht="12.75">
      <c r="G83" s="29"/>
      <c r="H83" s="29"/>
    </row>
    <row r="84" spans="7:8" ht="12.75">
      <c r="G84" s="29"/>
      <c r="H84" s="29"/>
    </row>
    <row r="85" spans="7:8" ht="12.75">
      <c r="G85" s="29"/>
      <c r="H85" s="29"/>
    </row>
    <row r="86" spans="7:8" ht="12.75">
      <c r="G86" s="29"/>
      <c r="H86" s="29"/>
    </row>
    <row r="87" spans="7:8" ht="12.75">
      <c r="G87" s="29"/>
      <c r="H87" s="29"/>
    </row>
    <row r="88" spans="7:8" ht="12.75">
      <c r="G88" s="29"/>
      <c r="H88" s="29"/>
    </row>
    <row r="89" spans="7:8" ht="12.75">
      <c r="G89" s="29"/>
      <c r="H89" s="29"/>
    </row>
    <row r="90" spans="7:8" ht="12.75">
      <c r="G90" s="29"/>
      <c r="H90" s="29"/>
    </row>
    <row r="91" spans="7:8" ht="12.75">
      <c r="G91" s="29"/>
      <c r="H91" s="29"/>
    </row>
    <row r="92" spans="7:8" ht="12.75">
      <c r="G92" s="29"/>
      <c r="H92" s="29"/>
    </row>
    <row r="93" spans="7:8" ht="12.75">
      <c r="G93" s="29"/>
      <c r="H93" s="29"/>
    </row>
    <row r="94" spans="7:8" ht="12.75">
      <c r="G94" s="29"/>
      <c r="H94" s="29"/>
    </row>
    <row r="95" spans="7:8" ht="12.75">
      <c r="G95" s="29"/>
      <c r="H95" s="29"/>
    </row>
    <row r="96" spans="7:8" ht="12.75">
      <c r="G96" s="29"/>
      <c r="H96" s="29"/>
    </row>
    <row r="97" spans="7:8" ht="12.75">
      <c r="G97" s="29"/>
      <c r="H97" s="29"/>
    </row>
    <row r="98" spans="7:8" ht="12.75">
      <c r="G98" s="29"/>
      <c r="H98" s="29"/>
    </row>
    <row r="99" spans="7:8" ht="12.75">
      <c r="G99" s="29"/>
      <c r="H99" s="29"/>
    </row>
    <row r="100" spans="7:8" ht="12.75">
      <c r="G100" s="29"/>
      <c r="H100" s="29"/>
    </row>
    <row r="101" spans="7:8" ht="12.75">
      <c r="G101" s="29"/>
      <c r="H101" s="29"/>
    </row>
    <row r="102" spans="7:8" ht="12.75">
      <c r="G102" s="29"/>
      <c r="H102" s="29"/>
    </row>
    <row r="103" spans="7:8" ht="12.75">
      <c r="G103" s="29"/>
      <c r="H103" s="29"/>
    </row>
    <row r="104" spans="7:8" ht="12.75">
      <c r="G104" s="29"/>
      <c r="H104" s="29"/>
    </row>
    <row r="105" spans="7:8" ht="12.75">
      <c r="G105" s="29"/>
      <c r="H105" s="29"/>
    </row>
    <row r="106" spans="7:8" ht="12.75">
      <c r="G106" s="29"/>
      <c r="H106" s="29"/>
    </row>
    <row r="107" spans="7:8" ht="12.75">
      <c r="G107" s="29"/>
      <c r="H107" s="29"/>
    </row>
    <row r="108" spans="7:8" ht="12.75">
      <c r="G108" s="29"/>
      <c r="H108" s="29"/>
    </row>
    <row r="109" spans="7:8" ht="12.75">
      <c r="G109" s="29"/>
      <c r="H109" s="29"/>
    </row>
    <row r="110" spans="7:8" ht="12.75">
      <c r="G110" s="29"/>
      <c r="H110" s="29"/>
    </row>
    <row r="111" spans="7:8" ht="12.75">
      <c r="G111" s="29"/>
      <c r="H111" s="29"/>
    </row>
    <row r="112" spans="7:8" ht="12.75">
      <c r="G112" s="29"/>
      <c r="H112" s="29"/>
    </row>
  </sheetData>
  <sheetProtection/>
  <mergeCells count="77">
    <mergeCell ref="N28:O28"/>
    <mergeCell ref="G5:I5"/>
    <mergeCell ref="N34:O34"/>
    <mergeCell ref="N30:O30"/>
    <mergeCell ref="N31:O31"/>
    <mergeCell ref="N32:O32"/>
    <mergeCell ref="N33:O33"/>
    <mergeCell ref="N29:O29"/>
    <mergeCell ref="K17:M19"/>
    <mergeCell ref="N21:O21"/>
    <mergeCell ref="N18:O18"/>
    <mergeCell ref="N19:O19"/>
    <mergeCell ref="N20:O20"/>
    <mergeCell ref="N27:O27"/>
    <mergeCell ref="N22:O22"/>
    <mergeCell ref="N23:O23"/>
    <mergeCell ref="N24:O24"/>
    <mergeCell ref="N25:O25"/>
    <mergeCell ref="N26:O26"/>
    <mergeCell ref="O1:O2"/>
    <mergeCell ref="N15:O15"/>
    <mergeCell ref="N16:O16"/>
    <mergeCell ref="N17:O17"/>
    <mergeCell ref="N68:O68"/>
    <mergeCell ref="N67:O67"/>
    <mergeCell ref="N61:O61"/>
    <mergeCell ref="N62:O62"/>
    <mergeCell ref="N63:O63"/>
    <mergeCell ref="N50:O50"/>
    <mergeCell ref="N51:O51"/>
    <mergeCell ref="N52:O52"/>
    <mergeCell ref="N53:O53"/>
    <mergeCell ref="N46:O46"/>
    <mergeCell ref="N47:O47"/>
    <mergeCell ref="N48:O48"/>
    <mergeCell ref="N49:O49"/>
    <mergeCell ref="N40:O40"/>
    <mergeCell ref="N41:O43"/>
    <mergeCell ref="N44:O44"/>
    <mergeCell ref="N45:O45"/>
    <mergeCell ref="F78:H78"/>
    <mergeCell ref="I78:K78"/>
    <mergeCell ref="N78:O78"/>
    <mergeCell ref="N58:O58"/>
    <mergeCell ref="N59:O59"/>
    <mergeCell ref="N65:O65"/>
    <mergeCell ref="N66:O66"/>
    <mergeCell ref="F77:H77"/>
    <mergeCell ref="I77:K77"/>
    <mergeCell ref="K66:M68"/>
    <mergeCell ref="N35:O35"/>
    <mergeCell ref="N77:O77"/>
    <mergeCell ref="N54:O54"/>
    <mergeCell ref="N55:O55"/>
    <mergeCell ref="N56:O56"/>
    <mergeCell ref="N57:O57"/>
    <mergeCell ref="N69:O69"/>
    <mergeCell ref="N60:O60"/>
    <mergeCell ref="N64:O64"/>
    <mergeCell ref="N39:O39"/>
    <mergeCell ref="A1:E1"/>
    <mergeCell ref="A2:E2"/>
    <mergeCell ref="G1:I1"/>
    <mergeCell ref="G2:I2"/>
    <mergeCell ref="J1:K1"/>
    <mergeCell ref="L1:M1"/>
    <mergeCell ref="L2:M2"/>
    <mergeCell ref="K20:M20"/>
    <mergeCell ref="J2:K2"/>
    <mergeCell ref="K61:M63"/>
    <mergeCell ref="K56:M58"/>
    <mergeCell ref="K23:M23"/>
    <mergeCell ref="K29:M29"/>
    <mergeCell ref="K34:M36"/>
    <mergeCell ref="K41:M43"/>
    <mergeCell ref="K46:M48"/>
    <mergeCell ref="K51:M53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B11" sqref="B11:B13"/>
    </sheetView>
  </sheetViews>
  <sheetFormatPr defaultColWidth="11.421875" defaultRowHeight="12.75"/>
  <cols>
    <col min="1" max="1" width="19.421875" style="0" customWidth="1"/>
    <col min="2" max="2" width="18.421875" style="0" customWidth="1"/>
    <col min="3" max="3" width="3.00390625" style="99" customWidth="1"/>
    <col min="4" max="4" width="1.8515625" style="99" customWidth="1"/>
    <col min="5" max="5" width="23.00390625" style="0" customWidth="1"/>
    <col min="6" max="6" width="6.57421875" style="0" customWidth="1"/>
    <col min="7" max="7" width="6.140625" style="4" customWidth="1"/>
    <col min="8" max="8" width="3.140625" style="4" customWidth="1"/>
    <col min="9" max="9" width="21.57421875" style="0" customWidth="1"/>
    <col min="10" max="10" width="8.00390625" style="0" customWidth="1"/>
    <col min="11" max="11" width="10.140625" style="0" customWidth="1"/>
    <col min="12" max="12" width="9.28125" style="0" customWidth="1"/>
    <col min="13" max="13" width="13.8515625" style="0" customWidth="1"/>
    <col min="14" max="14" width="5.00390625" style="0" customWidth="1"/>
    <col min="15" max="15" width="7.7109375" style="0" customWidth="1"/>
    <col min="16" max="16" width="15.28125" style="0" customWidth="1"/>
  </cols>
  <sheetData>
    <row r="1" spans="1:16" ht="12.75">
      <c r="A1" s="292" t="s">
        <v>22</v>
      </c>
      <c r="B1" s="295"/>
      <c r="C1" s="280"/>
      <c r="D1" s="292" t="s">
        <v>55</v>
      </c>
      <c r="E1" s="280"/>
      <c r="F1" s="289" t="s">
        <v>56</v>
      </c>
      <c r="G1" s="289"/>
      <c r="H1" s="289"/>
      <c r="I1" s="289"/>
      <c r="J1" s="19" t="s">
        <v>59</v>
      </c>
      <c r="K1" s="20" t="s">
        <v>58</v>
      </c>
      <c r="L1" s="21" t="s">
        <v>60</v>
      </c>
      <c r="M1" s="213" t="s">
        <v>61</v>
      </c>
      <c r="N1" s="292" t="s">
        <v>20</v>
      </c>
      <c r="O1" s="280"/>
      <c r="P1" s="5" t="s">
        <v>21</v>
      </c>
    </row>
    <row r="2" spans="1:16" s="30" customFormat="1" ht="15.75" customHeight="1">
      <c r="A2" s="296" t="str">
        <f>'Aperçu procédure'!G5</f>
        <v>Infrastructure, invest. matériels</v>
      </c>
      <c r="B2" s="297"/>
      <c r="C2" s="298"/>
      <c r="D2" s="299" t="str">
        <f>'Aperçu procédure'!I8</f>
        <v>Emoluments de raccordement</v>
      </c>
      <c r="E2" s="280"/>
      <c r="F2" s="290" t="s">
        <v>57</v>
      </c>
      <c r="G2" s="291"/>
      <c r="H2" s="291"/>
      <c r="I2" s="291"/>
      <c r="J2" s="125"/>
      <c r="K2" s="126"/>
      <c r="L2" s="127"/>
      <c r="M2" s="22"/>
      <c r="N2" s="293"/>
      <c r="O2" s="294"/>
      <c r="P2" s="6"/>
    </row>
    <row r="3" spans="1:16" ht="4.5" customHeight="1">
      <c r="A3" s="1"/>
      <c r="B3" s="1"/>
      <c r="C3" s="97"/>
      <c r="D3" s="97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2" t="s">
        <v>62</v>
      </c>
      <c r="B4" s="283"/>
      <c r="C4" s="283"/>
      <c r="D4" s="283"/>
      <c r="E4" s="284"/>
      <c r="F4" s="284"/>
      <c r="G4" s="285" t="s">
        <v>63</v>
      </c>
      <c r="H4" s="286"/>
      <c r="I4" s="287"/>
      <c r="J4" s="287"/>
      <c r="K4" s="287"/>
      <c r="L4" s="287"/>
      <c r="M4" s="287"/>
      <c r="N4" s="287"/>
      <c r="O4" s="287"/>
      <c r="P4" s="288"/>
    </row>
    <row r="5" spans="1:16" ht="78.75" customHeight="1">
      <c r="A5" s="92" t="s">
        <v>64</v>
      </c>
      <c r="B5" s="92" t="s">
        <v>30</v>
      </c>
      <c r="C5" s="142" t="s">
        <v>2</v>
      </c>
      <c r="D5" s="282" t="s">
        <v>65</v>
      </c>
      <c r="E5" s="309"/>
      <c r="F5" s="93" t="s">
        <v>93</v>
      </c>
      <c r="G5" s="128" t="s">
        <v>66</v>
      </c>
      <c r="H5" s="91" t="s">
        <v>111</v>
      </c>
      <c r="I5" s="91" t="s">
        <v>67</v>
      </c>
      <c r="J5" s="91" t="s">
        <v>68</v>
      </c>
      <c r="K5" s="91" t="s">
        <v>142</v>
      </c>
      <c r="L5" s="91" t="s">
        <v>95</v>
      </c>
      <c r="M5" s="91" t="s">
        <v>69</v>
      </c>
      <c r="N5" s="91" t="s">
        <v>70</v>
      </c>
      <c r="O5" s="91" t="s">
        <v>147</v>
      </c>
      <c r="P5" s="91" t="s">
        <v>143</v>
      </c>
    </row>
    <row r="6" spans="1:256" s="212" customFormat="1" ht="14.25">
      <c r="A6" s="89"/>
      <c r="B6" s="227"/>
      <c r="C6" s="133"/>
      <c r="D6" s="139"/>
      <c r="E6" s="172"/>
      <c r="F6" s="13"/>
      <c r="G6" s="8"/>
      <c r="H6" s="8"/>
      <c r="I6" s="174"/>
      <c r="J6" s="16"/>
      <c r="K6" s="16"/>
      <c r="L6" s="16"/>
      <c r="M6" s="8"/>
      <c r="N6" s="13"/>
      <c r="O6" s="13"/>
      <c r="P6" s="8"/>
      <c r="Q6" s="210"/>
      <c r="R6" s="211"/>
      <c r="S6" s="210"/>
      <c r="T6" s="211"/>
      <c r="U6" s="210"/>
      <c r="V6" s="211"/>
      <c r="W6" s="210"/>
      <c r="X6" s="211"/>
      <c r="Y6" s="210"/>
      <c r="Z6" s="211"/>
      <c r="AA6" s="210"/>
      <c r="AB6" s="211"/>
      <c r="AC6" s="210"/>
      <c r="AD6" s="211"/>
      <c r="AE6" s="210"/>
      <c r="AF6" s="211"/>
      <c r="AG6" s="210"/>
      <c r="AH6" s="211"/>
      <c r="AI6" s="210"/>
      <c r="AJ6" s="211"/>
      <c r="AK6" s="210"/>
      <c r="AL6" s="211"/>
      <c r="AM6" s="210"/>
      <c r="AN6" s="211"/>
      <c r="AO6" s="210"/>
      <c r="AP6" s="211"/>
      <c r="AQ6" s="210"/>
      <c r="AR6" s="211"/>
      <c r="AS6" s="210"/>
      <c r="AT6" s="211"/>
      <c r="AU6" s="210"/>
      <c r="AV6" s="211"/>
      <c r="AW6" s="210"/>
      <c r="AX6" s="211"/>
      <c r="AY6" s="210"/>
      <c r="AZ6" s="211"/>
      <c r="BA6" s="210"/>
      <c r="BB6" s="211"/>
      <c r="BC6" s="210"/>
      <c r="BD6" s="211"/>
      <c r="BE6" s="210"/>
      <c r="BF6" s="211"/>
      <c r="BG6" s="210"/>
      <c r="BH6" s="211"/>
      <c r="BI6" s="210"/>
      <c r="BJ6" s="211"/>
      <c r="BK6" s="210"/>
      <c r="BL6" s="211"/>
      <c r="BM6" s="210"/>
      <c r="BN6" s="211"/>
      <c r="BO6" s="210"/>
      <c r="BP6" s="211"/>
      <c r="BQ6" s="210"/>
      <c r="BR6" s="211"/>
      <c r="BS6" s="210"/>
      <c r="BT6" s="211"/>
      <c r="BU6" s="210"/>
      <c r="BV6" s="211"/>
      <c r="BW6" s="210"/>
      <c r="BX6" s="211"/>
      <c r="BY6" s="210"/>
      <c r="BZ6" s="211"/>
      <c r="CA6" s="210"/>
      <c r="CB6" s="211"/>
      <c r="CC6" s="210"/>
      <c r="CD6" s="211"/>
      <c r="CE6" s="210"/>
      <c r="CF6" s="211"/>
      <c r="CG6" s="210"/>
      <c r="CH6" s="211"/>
      <c r="CI6" s="210"/>
      <c r="CJ6" s="211"/>
      <c r="CK6" s="210"/>
      <c r="CL6" s="211"/>
      <c r="CM6" s="210"/>
      <c r="CN6" s="211"/>
      <c r="CO6" s="210"/>
      <c r="CP6" s="211"/>
      <c r="CQ6" s="210"/>
      <c r="CR6" s="211"/>
      <c r="CS6" s="210"/>
      <c r="CT6" s="211"/>
      <c r="CU6" s="210"/>
      <c r="CV6" s="211"/>
      <c r="CW6" s="210"/>
      <c r="CX6" s="211"/>
      <c r="CY6" s="210"/>
      <c r="CZ6" s="211"/>
      <c r="DA6" s="210"/>
      <c r="DB6" s="211"/>
      <c r="DC6" s="210"/>
      <c r="DD6" s="211"/>
      <c r="DE6" s="210"/>
      <c r="DF6" s="211"/>
      <c r="DG6" s="210"/>
      <c r="DH6" s="211"/>
      <c r="DI6" s="210"/>
      <c r="DJ6" s="211"/>
      <c r="DK6" s="210"/>
      <c r="DL6" s="211"/>
      <c r="DM6" s="210"/>
      <c r="DN6" s="211"/>
      <c r="DO6" s="210"/>
      <c r="DP6" s="211"/>
      <c r="DQ6" s="210"/>
      <c r="DR6" s="211"/>
      <c r="DS6" s="210"/>
      <c r="DT6" s="211"/>
      <c r="DU6" s="210"/>
      <c r="DV6" s="211"/>
      <c r="DW6" s="210"/>
      <c r="DX6" s="211"/>
      <c r="DY6" s="210"/>
      <c r="DZ6" s="211"/>
      <c r="EA6" s="210"/>
      <c r="EB6" s="211"/>
      <c r="EC6" s="210"/>
      <c r="ED6" s="211"/>
      <c r="EE6" s="210"/>
      <c r="EF6" s="211"/>
      <c r="EG6" s="210"/>
      <c r="EH6" s="211"/>
      <c r="EI6" s="210"/>
      <c r="EJ6" s="211"/>
      <c r="EK6" s="210"/>
      <c r="EL6" s="211"/>
      <c r="EM6" s="210"/>
      <c r="EN6" s="211"/>
      <c r="EO6" s="210"/>
      <c r="EP6" s="211"/>
      <c r="EQ6" s="210"/>
      <c r="ER6" s="211"/>
      <c r="ES6" s="210"/>
      <c r="ET6" s="211"/>
      <c r="EU6" s="210"/>
      <c r="EV6" s="211"/>
      <c r="EW6" s="210"/>
      <c r="EX6" s="211"/>
      <c r="EY6" s="210"/>
      <c r="EZ6" s="211"/>
      <c r="FA6" s="210"/>
      <c r="FB6" s="211"/>
      <c r="FC6" s="210"/>
      <c r="FD6" s="211"/>
      <c r="FE6" s="210"/>
      <c r="FF6" s="211"/>
      <c r="FG6" s="210"/>
      <c r="FH6" s="211"/>
      <c r="FI6" s="210"/>
      <c r="FJ6" s="211"/>
      <c r="FK6" s="210"/>
      <c r="FL6" s="211"/>
      <c r="FM6" s="210"/>
      <c r="FN6" s="211"/>
      <c r="FO6" s="210"/>
      <c r="FP6" s="211"/>
      <c r="FQ6" s="210"/>
      <c r="FR6" s="211"/>
      <c r="FS6" s="210"/>
      <c r="FT6" s="211"/>
      <c r="FU6" s="210"/>
      <c r="FV6" s="211"/>
      <c r="FW6" s="210"/>
      <c r="FX6" s="211"/>
      <c r="FY6" s="210"/>
      <c r="FZ6" s="211"/>
      <c r="GA6" s="210"/>
      <c r="GB6" s="211"/>
      <c r="GC6" s="210"/>
      <c r="GD6" s="211"/>
      <c r="GE6" s="210"/>
      <c r="GF6" s="211"/>
      <c r="GG6" s="210"/>
      <c r="GH6" s="211"/>
      <c r="GI6" s="210"/>
      <c r="GJ6" s="211"/>
      <c r="GK6" s="210"/>
      <c r="GL6" s="211"/>
      <c r="GM6" s="210"/>
      <c r="GN6" s="211"/>
      <c r="GO6" s="210"/>
      <c r="GP6" s="211"/>
      <c r="GQ6" s="210"/>
      <c r="GR6" s="211"/>
      <c r="GS6" s="210"/>
      <c r="GT6" s="211"/>
      <c r="GU6" s="210"/>
      <c r="GV6" s="211"/>
      <c r="GW6" s="210"/>
      <c r="GX6" s="211"/>
      <c r="GY6" s="210"/>
      <c r="GZ6" s="211"/>
      <c r="HA6" s="210"/>
      <c r="HB6" s="211"/>
      <c r="HC6" s="210"/>
      <c r="HD6" s="211"/>
      <c r="HE6" s="210"/>
      <c r="HF6" s="211"/>
      <c r="HG6" s="210"/>
      <c r="HH6" s="211"/>
      <c r="HI6" s="210"/>
      <c r="HJ6" s="211"/>
      <c r="HK6" s="210"/>
      <c r="HL6" s="211"/>
      <c r="HM6" s="210"/>
      <c r="HN6" s="211"/>
      <c r="HO6" s="210"/>
      <c r="HP6" s="211"/>
      <c r="HQ6" s="210"/>
      <c r="HR6" s="211"/>
      <c r="HS6" s="210"/>
      <c r="HT6" s="211"/>
      <c r="HU6" s="210"/>
      <c r="HV6" s="211"/>
      <c r="HW6" s="210"/>
      <c r="HX6" s="211"/>
      <c r="HY6" s="210"/>
      <c r="HZ6" s="211"/>
      <c r="IA6" s="210"/>
      <c r="IB6" s="211"/>
      <c r="IC6" s="210"/>
      <c r="ID6" s="211"/>
      <c r="IE6" s="210"/>
      <c r="IF6" s="211"/>
      <c r="IG6" s="210"/>
      <c r="IH6" s="211"/>
      <c r="II6" s="210"/>
      <c r="IJ6" s="211"/>
      <c r="IK6" s="210"/>
      <c r="IL6" s="211"/>
      <c r="IM6" s="210"/>
      <c r="IN6" s="211"/>
      <c r="IO6" s="210"/>
      <c r="IP6" s="211"/>
      <c r="IQ6" s="210"/>
      <c r="IR6" s="211"/>
      <c r="IS6" s="210"/>
      <c r="IT6" s="211"/>
      <c r="IU6" s="210"/>
      <c r="IV6" s="211"/>
    </row>
    <row r="7" spans="1:16" s="11" customFormat="1" ht="14.25">
      <c r="A7" s="89"/>
      <c r="B7" s="145"/>
      <c r="C7" s="133"/>
      <c r="D7" s="139"/>
      <c r="E7" s="172"/>
      <c r="F7" s="13"/>
      <c r="G7" s="8"/>
      <c r="H7" s="8"/>
      <c r="I7" s="174"/>
      <c r="J7" s="16"/>
      <c r="K7" s="16"/>
      <c r="L7" s="16"/>
      <c r="M7" s="8"/>
      <c r="N7" s="13"/>
      <c r="O7" s="13"/>
      <c r="P7" s="8"/>
    </row>
    <row r="8" spans="1:16" s="11" customFormat="1" ht="12.75" customHeight="1">
      <c r="A8" s="89"/>
      <c r="B8" s="145"/>
      <c r="C8" s="133"/>
      <c r="D8" s="141"/>
      <c r="E8" s="169"/>
      <c r="F8" s="157"/>
      <c r="G8" s="158"/>
      <c r="H8" s="158"/>
      <c r="I8" s="167"/>
      <c r="J8" s="159"/>
      <c r="K8" s="159"/>
      <c r="L8" s="159"/>
      <c r="M8" s="158"/>
      <c r="N8" s="157"/>
      <c r="O8" s="157"/>
      <c r="P8" s="158"/>
    </row>
    <row r="9" spans="1:16" s="11" customFormat="1" ht="14.25">
      <c r="A9" s="90"/>
      <c r="B9" s="145"/>
      <c r="C9" s="133"/>
      <c r="D9" s="139"/>
      <c r="E9" s="160"/>
      <c r="F9" s="157"/>
      <c r="G9" s="158"/>
      <c r="H9" s="158"/>
      <c r="I9" s="158"/>
      <c r="J9" s="159"/>
      <c r="K9" s="159"/>
      <c r="L9" s="159"/>
      <c r="M9" s="158"/>
      <c r="N9" s="157"/>
      <c r="O9" s="157"/>
      <c r="P9" s="158"/>
    </row>
    <row r="10" spans="1:16" s="11" customFormat="1" ht="14.25">
      <c r="A10" s="89"/>
      <c r="B10" s="144"/>
      <c r="C10" s="132"/>
      <c r="D10" s="138"/>
      <c r="E10" s="152"/>
      <c r="F10" s="153"/>
      <c r="G10" s="154"/>
      <c r="H10" s="154"/>
      <c r="I10" s="154"/>
      <c r="J10" s="155"/>
      <c r="K10" s="155"/>
      <c r="L10" s="155"/>
      <c r="M10" s="154"/>
      <c r="N10" s="153"/>
      <c r="O10" s="153"/>
      <c r="P10" s="154"/>
    </row>
    <row r="11" spans="1:16" s="11" customFormat="1" ht="18" customHeight="1">
      <c r="A11" s="89"/>
      <c r="B11" s="317" t="s">
        <v>156</v>
      </c>
      <c r="C11" s="133" t="s">
        <v>2</v>
      </c>
      <c r="D11" s="219" t="s">
        <v>6</v>
      </c>
      <c r="E11" s="321" t="s">
        <v>72</v>
      </c>
      <c r="F11" s="157" t="s">
        <v>100</v>
      </c>
      <c r="G11" s="103" t="s">
        <v>3</v>
      </c>
      <c r="H11" s="216" t="s">
        <v>6</v>
      </c>
      <c r="I11" s="314" t="s">
        <v>77</v>
      </c>
      <c r="J11" s="159" t="s">
        <v>82</v>
      </c>
      <c r="K11" s="159" t="s">
        <v>84</v>
      </c>
      <c r="L11" s="159" t="s">
        <v>2</v>
      </c>
      <c r="M11" s="158"/>
      <c r="N11" s="157" t="s">
        <v>8</v>
      </c>
      <c r="O11" s="157" t="s">
        <v>8</v>
      </c>
      <c r="P11" s="158"/>
    </row>
    <row r="12" spans="1:16" s="11" customFormat="1" ht="39" customHeight="1">
      <c r="A12" s="89"/>
      <c r="B12" s="318"/>
      <c r="C12" s="133"/>
      <c r="D12" s="139"/>
      <c r="E12" s="322"/>
      <c r="F12" s="157"/>
      <c r="G12" s="158"/>
      <c r="H12" s="215"/>
      <c r="I12" s="315"/>
      <c r="J12" s="159" t="s">
        <v>83</v>
      </c>
      <c r="K12" s="159" t="s">
        <v>84</v>
      </c>
      <c r="L12" s="159" t="s">
        <v>2</v>
      </c>
      <c r="M12" s="158" t="s">
        <v>85</v>
      </c>
      <c r="N12" s="168" t="s">
        <v>8</v>
      </c>
      <c r="O12" s="168" t="s">
        <v>8</v>
      </c>
      <c r="P12" s="158"/>
    </row>
    <row r="13" spans="1:16" s="11" customFormat="1" ht="14.25">
      <c r="A13" s="89"/>
      <c r="B13" s="318"/>
      <c r="C13" s="133"/>
      <c r="D13" s="139"/>
      <c r="E13" s="169"/>
      <c r="F13" s="157"/>
      <c r="G13" s="158"/>
      <c r="H13" s="158"/>
      <c r="I13" s="316"/>
      <c r="J13" s="159"/>
      <c r="K13" s="159"/>
      <c r="L13" s="159"/>
      <c r="M13" s="158"/>
      <c r="N13" s="168"/>
      <c r="O13" s="168"/>
      <c r="P13" s="158"/>
    </row>
    <row r="14" spans="1:16" s="11" customFormat="1" ht="14.25">
      <c r="A14" s="90"/>
      <c r="B14" s="147"/>
      <c r="C14" s="134"/>
      <c r="D14" s="140"/>
      <c r="E14" s="162"/>
      <c r="F14" s="163"/>
      <c r="G14" s="161"/>
      <c r="H14" s="161"/>
      <c r="I14" s="161"/>
      <c r="J14" s="164"/>
      <c r="K14" s="164"/>
      <c r="L14" s="164"/>
      <c r="M14" s="161"/>
      <c r="N14" s="179"/>
      <c r="O14" s="179"/>
      <c r="P14" s="161"/>
    </row>
    <row r="15" spans="1:16" s="11" customFormat="1" ht="5.25" customHeight="1">
      <c r="A15" s="88"/>
      <c r="B15" s="144"/>
      <c r="C15" s="132"/>
      <c r="D15" s="138"/>
      <c r="E15" s="135"/>
      <c r="F15" s="12"/>
      <c r="G15" s="10"/>
      <c r="H15" s="10"/>
      <c r="I15" s="10"/>
      <c r="J15" s="15"/>
      <c r="K15" s="15"/>
      <c r="L15" s="15"/>
      <c r="M15" s="10"/>
      <c r="N15" s="180"/>
      <c r="O15" s="180"/>
      <c r="P15" s="10"/>
    </row>
    <row r="16" spans="1:16" s="11" customFormat="1" ht="14.25">
      <c r="A16" s="89"/>
      <c r="B16" s="145"/>
      <c r="C16" s="133"/>
      <c r="D16" s="141"/>
      <c r="E16" s="160"/>
      <c r="F16" s="157"/>
      <c r="G16" s="158"/>
      <c r="H16" s="158"/>
      <c r="I16" s="158"/>
      <c r="J16" s="159"/>
      <c r="K16" s="159"/>
      <c r="L16" s="159"/>
      <c r="M16" s="158"/>
      <c r="N16" s="168"/>
      <c r="O16" s="168"/>
      <c r="P16" s="158"/>
    </row>
    <row r="17" spans="1:16" s="11" customFormat="1" ht="27">
      <c r="A17" s="89"/>
      <c r="B17" s="227" t="s">
        <v>71</v>
      </c>
      <c r="C17" s="133"/>
      <c r="D17" s="218" t="s">
        <v>6</v>
      </c>
      <c r="E17" s="321" t="s">
        <v>73</v>
      </c>
      <c r="F17" s="157" t="s">
        <v>100</v>
      </c>
      <c r="G17" s="158"/>
      <c r="H17" s="216" t="s">
        <v>6</v>
      </c>
      <c r="I17" s="158" t="s">
        <v>78</v>
      </c>
      <c r="J17" s="178" t="s">
        <v>83</v>
      </c>
      <c r="K17" s="178" t="s">
        <v>84</v>
      </c>
      <c r="L17" s="178" t="s">
        <v>2</v>
      </c>
      <c r="M17" s="167"/>
      <c r="N17" s="168" t="s">
        <v>109</v>
      </c>
      <c r="O17" s="168" t="s">
        <v>8</v>
      </c>
      <c r="P17" s="158"/>
    </row>
    <row r="18" spans="1:16" s="11" customFormat="1" ht="14.25">
      <c r="A18" s="89"/>
      <c r="B18" s="145"/>
      <c r="C18" s="133"/>
      <c r="D18" s="139"/>
      <c r="E18" s="322"/>
      <c r="F18" s="157"/>
      <c r="G18" s="158"/>
      <c r="H18" s="158"/>
      <c r="I18" s="158"/>
      <c r="J18" s="159"/>
      <c r="K18" s="159"/>
      <c r="L18" s="159"/>
      <c r="M18" s="158"/>
      <c r="N18" s="168"/>
      <c r="O18" s="168"/>
      <c r="P18" s="158"/>
    </row>
    <row r="19" spans="1:16" s="11" customFormat="1" ht="3" customHeight="1">
      <c r="A19" s="90"/>
      <c r="B19" s="145"/>
      <c r="C19" s="133"/>
      <c r="D19" s="139"/>
      <c r="E19" s="156"/>
      <c r="F19" s="157"/>
      <c r="G19" s="158"/>
      <c r="H19" s="158"/>
      <c r="I19" s="158"/>
      <c r="J19" s="159"/>
      <c r="K19" s="159"/>
      <c r="L19" s="159"/>
      <c r="M19" s="158"/>
      <c r="N19" s="168"/>
      <c r="O19" s="168"/>
      <c r="P19" s="158"/>
    </row>
    <row r="20" spans="1:16" s="11" customFormat="1" ht="14.25">
      <c r="A20" s="89"/>
      <c r="B20" s="144"/>
      <c r="C20" s="132"/>
      <c r="D20" s="138"/>
      <c r="E20" s="152"/>
      <c r="F20" s="153"/>
      <c r="G20" s="154"/>
      <c r="H20" s="154"/>
      <c r="I20" s="154"/>
      <c r="J20" s="155"/>
      <c r="K20" s="155"/>
      <c r="L20" s="155"/>
      <c r="M20" s="154"/>
      <c r="N20" s="181"/>
      <c r="O20" s="181"/>
      <c r="P20" s="154"/>
    </row>
    <row r="21" spans="1:16" s="11" customFormat="1" ht="34.5" customHeight="1">
      <c r="A21" s="89"/>
      <c r="B21" s="165"/>
      <c r="C21" s="133" t="s">
        <v>2</v>
      </c>
      <c r="D21" s="217" t="s">
        <v>6</v>
      </c>
      <c r="E21" s="228" t="s">
        <v>74</v>
      </c>
      <c r="F21" s="157" t="s">
        <v>100</v>
      </c>
      <c r="G21" s="103" t="s">
        <v>3</v>
      </c>
      <c r="H21" s="216" t="s">
        <v>6</v>
      </c>
      <c r="I21" s="158" t="s">
        <v>79</v>
      </c>
      <c r="J21" s="178" t="s">
        <v>83</v>
      </c>
      <c r="K21" s="178" t="s">
        <v>84</v>
      </c>
      <c r="L21" s="178" t="s">
        <v>2</v>
      </c>
      <c r="M21" s="158" t="s">
        <v>85</v>
      </c>
      <c r="N21" s="168" t="s">
        <v>8</v>
      </c>
      <c r="O21" s="168" t="s">
        <v>8</v>
      </c>
      <c r="P21" s="158"/>
    </row>
    <row r="22" spans="1:16" s="11" customFormat="1" ht="18">
      <c r="A22" s="89"/>
      <c r="B22" s="165"/>
      <c r="C22" s="133"/>
      <c r="D22" s="216" t="s">
        <v>6</v>
      </c>
      <c r="E22" s="166" t="s">
        <v>75</v>
      </c>
      <c r="F22" s="157" t="s">
        <v>100</v>
      </c>
      <c r="G22" s="158"/>
      <c r="H22" s="216" t="s">
        <v>6</v>
      </c>
      <c r="I22" s="158" t="s">
        <v>80</v>
      </c>
      <c r="J22" s="178" t="s">
        <v>82</v>
      </c>
      <c r="K22" s="178" t="s">
        <v>84</v>
      </c>
      <c r="L22" s="178" t="s">
        <v>8</v>
      </c>
      <c r="M22" s="229" t="s">
        <v>86</v>
      </c>
      <c r="N22" s="168" t="s">
        <v>8</v>
      </c>
      <c r="O22" s="168" t="s">
        <v>8</v>
      </c>
      <c r="P22" s="214" t="s">
        <v>88</v>
      </c>
    </row>
    <row r="23" spans="1:16" s="11" customFormat="1" ht="14.25">
      <c r="A23" s="89"/>
      <c r="B23" s="165"/>
      <c r="C23" s="133"/>
      <c r="D23" s="216" t="s">
        <v>6</v>
      </c>
      <c r="E23" s="166" t="s">
        <v>76</v>
      </c>
      <c r="F23" s="157" t="s">
        <v>2</v>
      </c>
      <c r="G23" s="158"/>
      <c r="H23" s="216" t="s">
        <v>6</v>
      </c>
      <c r="I23" s="158" t="s">
        <v>81</v>
      </c>
      <c r="J23" s="178" t="s">
        <v>82</v>
      </c>
      <c r="K23" s="178" t="s">
        <v>84</v>
      </c>
      <c r="L23" s="178" t="s">
        <v>2</v>
      </c>
      <c r="M23" s="158" t="s">
        <v>87</v>
      </c>
      <c r="N23" s="157" t="s">
        <v>8</v>
      </c>
      <c r="O23" s="157" t="s">
        <v>8</v>
      </c>
      <c r="P23" s="158"/>
    </row>
    <row r="24" spans="1:16" s="37" customFormat="1" ht="14.25">
      <c r="A24" s="90"/>
      <c r="B24" s="147"/>
      <c r="C24" s="195"/>
      <c r="D24" s="140"/>
      <c r="E24" s="196"/>
      <c r="F24" s="199"/>
      <c r="G24" s="140"/>
      <c r="H24" s="140"/>
      <c r="I24" s="161"/>
      <c r="J24" s="164"/>
      <c r="K24" s="198"/>
      <c r="L24" s="200"/>
      <c r="M24" s="161"/>
      <c r="N24" s="197"/>
      <c r="O24" s="163"/>
      <c r="P24" s="161"/>
    </row>
    <row r="25" spans="1:17" ht="13.5" customHeight="1">
      <c r="A25" s="201"/>
      <c r="B25" s="188"/>
      <c r="C25" s="190"/>
      <c r="D25" s="190"/>
      <c r="E25" s="2"/>
      <c r="F25" s="188"/>
      <c r="G25" s="191"/>
      <c r="H25" s="191"/>
      <c r="I25" s="191"/>
      <c r="J25" s="188"/>
      <c r="K25" s="188"/>
      <c r="L25" s="188"/>
      <c r="M25" s="192"/>
      <c r="N25" s="1"/>
      <c r="O25" s="189"/>
      <c r="P25" s="189"/>
      <c r="Q25" s="193"/>
    </row>
    <row r="26" spans="1:16" s="23" customFormat="1" ht="12.75">
      <c r="A26" s="313" t="s">
        <v>47</v>
      </c>
      <c r="B26" s="311"/>
      <c r="C26" s="309"/>
      <c r="D26" s="313" t="s">
        <v>48</v>
      </c>
      <c r="E26" s="309"/>
      <c r="F26" s="307" t="s">
        <v>49</v>
      </c>
      <c r="G26" s="308"/>
      <c r="H26" s="308"/>
      <c r="I26" s="308"/>
      <c r="J26" s="310" t="s">
        <v>4</v>
      </c>
      <c r="K26" s="311"/>
      <c r="L26" s="312"/>
      <c r="M26" s="230" t="s">
        <v>51</v>
      </c>
      <c r="N26" s="26"/>
      <c r="O26" s="313" t="s">
        <v>108</v>
      </c>
      <c r="P26" s="312"/>
    </row>
    <row r="27" spans="1:16" s="24" customFormat="1" ht="9.75" customHeight="1">
      <c r="A27" s="310" t="str">
        <f>'Aperçu procédure'!A78</f>
        <v>Emoluments racc.xls</v>
      </c>
      <c r="B27" s="311"/>
      <c r="C27" s="309"/>
      <c r="D27" s="319">
        <f>'Aperçu procédure'!C78</f>
        <v>40407</v>
      </c>
      <c r="E27" s="320"/>
      <c r="F27" s="300" t="str">
        <f>'Aperçu procédure'!E78</f>
        <v>Version de travail</v>
      </c>
      <c r="G27" s="301"/>
      <c r="H27" s="301"/>
      <c r="I27" s="301"/>
      <c r="J27" s="302">
        <f>'Aperçu procédure'!F78</f>
        <v>1.1</v>
      </c>
      <c r="K27" s="303"/>
      <c r="L27" s="304"/>
      <c r="M27" s="96" t="s">
        <v>11</v>
      </c>
      <c r="N27" s="28"/>
      <c r="O27" s="305" t="str">
        <f>CONCATENATE('Aperçu procédure'!$A$3,"-1")</f>
        <v>-1</v>
      </c>
      <c r="P27" s="306"/>
    </row>
    <row r="28" spans="1:16" ht="14.25">
      <c r="A28" s="1"/>
      <c r="B28" s="1"/>
      <c r="C28" s="97"/>
      <c r="D28" s="97"/>
      <c r="E28" s="2"/>
      <c r="F28" s="1"/>
      <c r="G28" s="2"/>
      <c r="H28" s="2"/>
      <c r="I28" s="2"/>
      <c r="J28" s="1"/>
      <c r="K28" s="1"/>
      <c r="L28" s="1"/>
      <c r="M28" s="7"/>
      <c r="N28" s="1"/>
      <c r="O28" s="1"/>
      <c r="P28" s="1"/>
    </row>
    <row r="36" spans="2:8" ht="12.75">
      <c r="B36" s="99"/>
      <c r="D36"/>
      <c r="F36" s="4"/>
      <c r="H36"/>
    </row>
    <row r="37" spans="2:8" ht="12.75">
      <c r="B37" s="99"/>
      <c r="D37"/>
      <c r="F37" s="4"/>
      <c r="H37"/>
    </row>
    <row r="38" spans="2:8" ht="12.75">
      <c r="B38" s="99"/>
      <c r="D38"/>
      <c r="F38" s="4"/>
      <c r="H38"/>
    </row>
  </sheetData>
  <sheetProtection/>
  <mergeCells count="25">
    <mergeCell ref="B11:B13"/>
    <mergeCell ref="A26:C26"/>
    <mergeCell ref="D26:E26"/>
    <mergeCell ref="A27:C27"/>
    <mergeCell ref="D27:E27"/>
    <mergeCell ref="E17:E18"/>
    <mergeCell ref="E11:E12"/>
    <mergeCell ref="D5:E5"/>
    <mergeCell ref="J26:L26"/>
    <mergeCell ref="O26:P26"/>
    <mergeCell ref="I11:I13"/>
    <mergeCell ref="F27:I27"/>
    <mergeCell ref="J27:L27"/>
    <mergeCell ref="O27:P27"/>
    <mergeCell ref="F26:I26"/>
    <mergeCell ref="A4:F4"/>
    <mergeCell ref="G4:P4"/>
    <mergeCell ref="F1:I1"/>
    <mergeCell ref="F2:I2"/>
    <mergeCell ref="N1:O1"/>
    <mergeCell ref="N2:O2"/>
    <mergeCell ref="A1:C1"/>
    <mergeCell ref="A2:C2"/>
    <mergeCell ref="D1:E1"/>
    <mergeCell ref="D2:E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" width="19.57421875" style="0" customWidth="1"/>
    <col min="2" max="2" width="15.57421875" style="0" customWidth="1"/>
    <col min="3" max="3" width="3.421875" style="99" customWidth="1"/>
    <col min="4" max="4" width="1.8515625" style="99" customWidth="1"/>
    <col min="5" max="5" width="23.00390625" style="0" customWidth="1"/>
    <col min="6" max="6" width="6.57421875" style="0" customWidth="1"/>
    <col min="7" max="7" width="6.7109375" style="4" customWidth="1"/>
    <col min="8" max="8" width="3.7109375" style="4" customWidth="1"/>
    <col min="9" max="9" width="22.7109375" style="0" customWidth="1"/>
    <col min="10" max="10" width="8.421875" style="0" customWidth="1"/>
    <col min="11" max="11" width="9.00390625" style="0" customWidth="1"/>
    <col min="12" max="12" width="9.28125" style="0" customWidth="1"/>
    <col min="13" max="13" width="14.00390625" style="0" customWidth="1"/>
    <col min="14" max="14" width="5.57421875" style="0" customWidth="1"/>
    <col min="15" max="15" width="7.7109375" style="0" customWidth="1"/>
    <col min="16" max="16" width="15.421875" style="0" customWidth="1"/>
  </cols>
  <sheetData>
    <row r="1" spans="1:16" ht="12.75">
      <c r="A1" s="323" t="s">
        <v>22</v>
      </c>
      <c r="B1" s="295"/>
      <c r="C1" s="280"/>
      <c r="D1" s="323" t="s">
        <v>55</v>
      </c>
      <c r="E1" s="280"/>
      <c r="F1" s="325" t="s">
        <v>56</v>
      </c>
      <c r="G1" s="289"/>
      <c r="H1" s="289"/>
      <c r="I1" s="289"/>
      <c r="J1" s="233" t="s">
        <v>59</v>
      </c>
      <c r="K1" s="234" t="s">
        <v>58</v>
      </c>
      <c r="L1" s="235" t="s">
        <v>89</v>
      </c>
      <c r="M1" s="213" t="s">
        <v>68</v>
      </c>
      <c r="N1" s="323" t="s">
        <v>20</v>
      </c>
      <c r="O1" s="280"/>
      <c r="P1" s="232" t="s">
        <v>21</v>
      </c>
    </row>
    <row r="2" spans="1:16" s="30" customFormat="1" ht="15" customHeight="1">
      <c r="A2" s="299" t="str">
        <f>'Aperçu procédure'!G5</f>
        <v>Infrastructure, invest. matériels</v>
      </c>
      <c r="B2" s="324"/>
      <c r="C2" s="280"/>
      <c r="D2" s="299" t="str">
        <f>'Aperçu procédure'!I8</f>
        <v>Emoluments de raccordement</v>
      </c>
      <c r="E2" s="280"/>
      <c r="F2" s="290" t="s">
        <v>90</v>
      </c>
      <c r="G2" s="291"/>
      <c r="H2" s="291"/>
      <c r="I2" s="291"/>
      <c r="J2" s="125"/>
      <c r="K2" s="126"/>
      <c r="L2" s="127"/>
      <c r="M2" s="22"/>
      <c r="N2" s="293"/>
      <c r="O2" s="294"/>
      <c r="P2" s="6"/>
    </row>
    <row r="3" spans="1:16" ht="6" customHeight="1">
      <c r="A3" s="1"/>
      <c r="B3" s="1"/>
      <c r="C3" s="97"/>
      <c r="D3" s="97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2" t="s">
        <v>62</v>
      </c>
      <c r="B4" s="283"/>
      <c r="C4" s="283"/>
      <c r="D4" s="283"/>
      <c r="E4" s="284"/>
      <c r="F4" s="284"/>
      <c r="G4" s="285" t="s">
        <v>91</v>
      </c>
      <c r="H4" s="286"/>
      <c r="I4" s="287"/>
      <c r="J4" s="287"/>
      <c r="K4" s="287"/>
      <c r="L4" s="287"/>
      <c r="M4" s="287"/>
      <c r="N4" s="287"/>
      <c r="O4" s="287"/>
      <c r="P4" s="288"/>
    </row>
    <row r="5" spans="1:16" ht="78.75" customHeight="1">
      <c r="A5" s="92" t="s">
        <v>64</v>
      </c>
      <c r="B5" s="92" t="s">
        <v>30</v>
      </c>
      <c r="C5" s="142" t="s">
        <v>2</v>
      </c>
      <c r="D5" s="282" t="s">
        <v>65</v>
      </c>
      <c r="E5" s="326"/>
      <c r="F5" s="93" t="s">
        <v>92</v>
      </c>
      <c r="G5" s="128" t="s">
        <v>66</v>
      </c>
      <c r="H5" s="91" t="s">
        <v>0</v>
      </c>
      <c r="I5" s="91" t="s">
        <v>67</v>
      </c>
      <c r="J5" s="91" t="s">
        <v>68</v>
      </c>
      <c r="K5" s="91" t="s">
        <v>94</v>
      </c>
      <c r="L5" s="91" t="s">
        <v>95</v>
      </c>
      <c r="M5" s="91" t="s">
        <v>69</v>
      </c>
      <c r="N5" s="91" t="s">
        <v>70</v>
      </c>
      <c r="O5" s="91" t="s">
        <v>148</v>
      </c>
      <c r="P5" s="91" t="s">
        <v>144</v>
      </c>
    </row>
    <row r="6" spans="1:16" s="11" customFormat="1" ht="14.25">
      <c r="A6" s="88"/>
      <c r="B6" s="144"/>
      <c r="C6" s="132"/>
      <c r="D6" s="138"/>
      <c r="E6" s="152"/>
      <c r="F6" s="153"/>
      <c r="G6" s="154"/>
      <c r="H6" s="154"/>
      <c r="I6" s="154"/>
      <c r="J6" s="155"/>
      <c r="K6" s="155"/>
      <c r="L6" s="155"/>
      <c r="M6" s="154"/>
      <c r="N6" s="153"/>
      <c r="O6" s="153"/>
      <c r="P6" s="154"/>
    </row>
    <row r="7" spans="1:16" s="11" customFormat="1" ht="24" customHeight="1">
      <c r="A7" s="89"/>
      <c r="B7" s="318" t="s">
        <v>96</v>
      </c>
      <c r="C7" s="133" t="s">
        <v>2</v>
      </c>
      <c r="D7" s="217" t="s">
        <v>9</v>
      </c>
      <c r="E7" s="169" t="s">
        <v>101</v>
      </c>
      <c r="F7" s="157" t="s">
        <v>100</v>
      </c>
      <c r="G7" s="103" t="s">
        <v>3</v>
      </c>
      <c r="H7" s="223" t="s">
        <v>6</v>
      </c>
      <c r="I7" s="167" t="s">
        <v>157</v>
      </c>
      <c r="J7" s="159" t="s">
        <v>82</v>
      </c>
      <c r="K7" s="159" t="s">
        <v>84</v>
      </c>
      <c r="L7" s="159" t="s">
        <v>2</v>
      </c>
      <c r="M7" s="167" t="s">
        <v>106</v>
      </c>
      <c r="N7" s="157" t="s">
        <v>8</v>
      </c>
      <c r="O7" s="157" t="s">
        <v>8</v>
      </c>
      <c r="P7" s="158"/>
    </row>
    <row r="8" spans="1:16" s="11" customFormat="1" ht="14.25" customHeight="1">
      <c r="A8" s="89"/>
      <c r="B8" s="318"/>
      <c r="C8" s="133"/>
      <c r="D8" s="216" t="s">
        <v>6</v>
      </c>
      <c r="E8" s="169" t="s">
        <v>97</v>
      </c>
      <c r="F8" s="157" t="s">
        <v>2</v>
      </c>
      <c r="G8" s="158"/>
      <c r="H8" s="223" t="s">
        <v>6</v>
      </c>
      <c r="I8" s="167" t="s">
        <v>158</v>
      </c>
      <c r="J8" s="159" t="s">
        <v>82</v>
      </c>
      <c r="K8" s="159" t="s">
        <v>104</v>
      </c>
      <c r="L8" s="159" t="s">
        <v>2</v>
      </c>
      <c r="M8" s="158"/>
      <c r="N8" s="157" t="s">
        <v>8</v>
      </c>
      <c r="O8" s="157" t="s">
        <v>8</v>
      </c>
      <c r="P8" s="158"/>
    </row>
    <row r="9" spans="1:16" s="11" customFormat="1" ht="22.5">
      <c r="A9" s="89"/>
      <c r="B9" s="318"/>
      <c r="C9" s="133"/>
      <c r="D9" s="217" t="s">
        <v>6</v>
      </c>
      <c r="E9" s="169" t="s">
        <v>98</v>
      </c>
      <c r="F9" s="157" t="s">
        <v>2</v>
      </c>
      <c r="G9" s="158"/>
      <c r="H9" s="223" t="s">
        <v>6</v>
      </c>
      <c r="I9" s="167" t="s">
        <v>102</v>
      </c>
      <c r="J9" s="159" t="s">
        <v>82</v>
      </c>
      <c r="K9" s="159" t="s">
        <v>105</v>
      </c>
      <c r="L9" s="159" t="s">
        <v>2</v>
      </c>
      <c r="M9" s="158" t="s">
        <v>107</v>
      </c>
      <c r="N9" s="157" t="s">
        <v>8</v>
      </c>
      <c r="O9" s="157" t="s">
        <v>8</v>
      </c>
      <c r="P9" s="158"/>
    </row>
    <row r="10" spans="1:16" s="11" customFormat="1" ht="22.5">
      <c r="A10" s="89"/>
      <c r="B10" s="318"/>
      <c r="C10" s="133"/>
      <c r="D10" s="217" t="s">
        <v>6</v>
      </c>
      <c r="E10" s="169" t="s">
        <v>99</v>
      </c>
      <c r="F10" s="157" t="s">
        <v>2</v>
      </c>
      <c r="G10" s="158"/>
      <c r="H10" s="223" t="s">
        <v>6</v>
      </c>
      <c r="I10" s="167" t="s">
        <v>103</v>
      </c>
      <c r="J10" s="159" t="s">
        <v>82</v>
      </c>
      <c r="K10" s="159" t="s">
        <v>104</v>
      </c>
      <c r="L10" s="159" t="s">
        <v>2</v>
      </c>
      <c r="M10" s="158"/>
      <c r="N10" s="157" t="s">
        <v>8</v>
      </c>
      <c r="O10" s="157" t="s">
        <v>8</v>
      </c>
      <c r="P10" s="158"/>
    </row>
    <row r="11" spans="1:16" s="11" customFormat="1" ht="14.25">
      <c r="A11" s="90"/>
      <c r="B11" s="147"/>
      <c r="C11" s="134"/>
      <c r="D11" s="140"/>
      <c r="E11" s="202"/>
      <c r="F11" s="163"/>
      <c r="G11" s="161"/>
      <c r="H11" s="161"/>
      <c r="I11" s="170"/>
      <c r="J11" s="164"/>
      <c r="K11" s="164"/>
      <c r="L11" s="164"/>
      <c r="M11" s="161"/>
      <c r="N11" s="163"/>
      <c r="O11" s="163"/>
      <c r="P11" s="161"/>
    </row>
    <row r="12" spans="1:16" ht="13.5" customHeight="1">
      <c r="A12" s="189"/>
      <c r="B12" s="189"/>
      <c r="C12" s="97"/>
      <c r="D12" s="190"/>
      <c r="E12" s="137"/>
      <c r="F12" s="1"/>
      <c r="G12" s="191"/>
      <c r="H12" s="191"/>
      <c r="I12" s="9"/>
      <c r="J12" s="1"/>
      <c r="K12" s="188"/>
      <c r="L12" s="189"/>
      <c r="M12" s="7"/>
      <c r="N12" s="188"/>
      <c r="O12" s="188"/>
      <c r="P12" s="189"/>
    </row>
    <row r="13" spans="1:16" s="23" customFormat="1" ht="12.75">
      <c r="A13" s="313" t="s">
        <v>47</v>
      </c>
      <c r="B13" s="311"/>
      <c r="C13" s="309"/>
      <c r="D13" s="313" t="s">
        <v>48</v>
      </c>
      <c r="E13" s="309"/>
      <c r="F13" s="307" t="s">
        <v>49</v>
      </c>
      <c r="G13" s="308"/>
      <c r="H13" s="308"/>
      <c r="I13" s="308"/>
      <c r="J13" s="310" t="s">
        <v>4</v>
      </c>
      <c r="K13" s="311"/>
      <c r="L13" s="312"/>
      <c r="M13" s="230" t="s">
        <v>51</v>
      </c>
      <c r="N13" s="26"/>
      <c r="O13" s="313" t="s">
        <v>108</v>
      </c>
      <c r="P13" s="312"/>
    </row>
    <row r="14" spans="1:16" s="24" customFormat="1" ht="9.75" customHeight="1">
      <c r="A14" s="310" t="str">
        <f>'Aperçu procédure'!A78</f>
        <v>Emoluments racc.xls</v>
      </c>
      <c r="B14" s="311"/>
      <c r="C14" s="309"/>
      <c r="D14" s="319">
        <f>'Aperçu procédure'!C78</f>
        <v>40407</v>
      </c>
      <c r="E14" s="320"/>
      <c r="F14" s="300" t="str">
        <f>'Aperçu procédure'!E78</f>
        <v>Version de travail</v>
      </c>
      <c r="G14" s="301"/>
      <c r="H14" s="301"/>
      <c r="I14" s="301"/>
      <c r="J14" s="327">
        <f>'Aperçu procédure'!F78</f>
        <v>1.1</v>
      </c>
      <c r="K14" s="328"/>
      <c r="L14" s="329"/>
      <c r="M14" s="96" t="s">
        <v>12</v>
      </c>
      <c r="N14" s="28"/>
      <c r="O14" s="305" t="str">
        <f>CONCATENATE('Aperçu procédure'!$A$3,"-2")</f>
        <v>-2</v>
      </c>
      <c r="P14" s="306"/>
    </row>
    <row r="15" spans="1:16" ht="14.25">
      <c r="A15" s="1"/>
      <c r="B15" s="1"/>
      <c r="C15" s="97"/>
      <c r="D15" s="97"/>
      <c r="E15" s="2"/>
      <c r="F15" s="1"/>
      <c r="G15" s="2"/>
      <c r="H15" s="2"/>
      <c r="I15" s="2"/>
      <c r="J15" s="1"/>
      <c r="K15" s="1"/>
      <c r="L15" s="1"/>
      <c r="M15" s="7"/>
      <c r="N15" s="1"/>
      <c r="O15" s="1"/>
      <c r="P15" s="1"/>
    </row>
    <row r="16" spans="1:8" ht="14.25">
      <c r="A16" s="1"/>
      <c r="B16" s="1"/>
      <c r="C16" s="1"/>
      <c r="D16" s="1"/>
      <c r="E16" s="7"/>
      <c r="F16" s="1"/>
      <c r="G16" s="1"/>
      <c r="H16" s="1"/>
    </row>
  </sheetData>
  <sheetProtection/>
  <mergeCells count="22">
    <mergeCell ref="O13:P13"/>
    <mergeCell ref="F14:I14"/>
    <mergeCell ref="J14:L14"/>
    <mergeCell ref="O14:P14"/>
    <mergeCell ref="J13:L13"/>
    <mergeCell ref="F13:I13"/>
    <mergeCell ref="D14:E14"/>
    <mergeCell ref="D5:E5"/>
    <mergeCell ref="A13:C13"/>
    <mergeCell ref="A14:C14"/>
    <mergeCell ref="D13:E13"/>
    <mergeCell ref="G4:P4"/>
    <mergeCell ref="F1:I1"/>
    <mergeCell ref="F2:I2"/>
    <mergeCell ref="N1:O1"/>
    <mergeCell ref="N2:O2"/>
    <mergeCell ref="B7:B10"/>
    <mergeCell ref="A1:C1"/>
    <mergeCell ref="A2:C2"/>
    <mergeCell ref="A4:F4"/>
    <mergeCell ref="D1:E1"/>
    <mergeCell ref="D2:E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9.28125" style="0" customWidth="1"/>
    <col min="2" max="2" width="12.7109375" style="0" customWidth="1"/>
    <col min="3" max="3" width="3.8515625" style="99" customWidth="1"/>
    <col min="4" max="4" width="2.28125" style="99" customWidth="1"/>
    <col min="5" max="5" width="23.00390625" style="0" customWidth="1"/>
    <col min="6" max="6" width="6.57421875" style="0" customWidth="1"/>
    <col min="7" max="7" width="5.7109375" style="4" customWidth="1"/>
    <col min="8" max="8" width="5.140625" style="4" customWidth="1"/>
    <col min="9" max="9" width="25.00390625" style="0" customWidth="1"/>
    <col min="10" max="10" width="8.28125" style="0" bestFit="1" customWidth="1"/>
    <col min="11" max="11" width="8.8515625" style="0" bestFit="1" customWidth="1"/>
    <col min="12" max="12" width="9.28125" style="0" bestFit="1" customWidth="1"/>
    <col min="13" max="13" width="13.8515625" style="0" customWidth="1"/>
    <col min="14" max="14" width="6.00390625" style="0" customWidth="1"/>
    <col min="15" max="15" width="7.8515625" style="0" customWidth="1"/>
    <col min="16" max="16" width="15.28125" style="0" customWidth="1"/>
  </cols>
  <sheetData>
    <row r="1" spans="1:16" ht="12.75">
      <c r="A1" s="323" t="s">
        <v>22</v>
      </c>
      <c r="B1" s="295"/>
      <c r="C1" s="280"/>
      <c r="D1" s="323" t="s">
        <v>55</v>
      </c>
      <c r="E1" s="280"/>
      <c r="F1" s="289" t="s">
        <v>56</v>
      </c>
      <c r="G1" s="289"/>
      <c r="H1" s="289"/>
      <c r="I1" s="289"/>
      <c r="J1" s="233" t="s">
        <v>59</v>
      </c>
      <c r="K1" s="234" t="s">
        <v>58</v>
      </c>
      <c r="L1" s="235" t="s">
        <v>60</v>
      </c>
      <c r="M1" s="213" t="s">
        <v>68</v>
      </c>
      <c r="N1" s="323" t="s">
        <v>20</v>
      </c>
      <c r="O1" s="280"/>
      <c r="P1" s="232" t="s">
        <v>110</v>
      </c>
    </row>
    <row r="2" spans="1:16" s="30" customFormat="1" ht="15" customHeight="1">
      <c r="A2" s="299" t="str">
        <f>'Aperçu procédure'!G5</f>
        <v>Infrastructure, invest. matériels</v>
      </c>
      <c r="B2" s="324"/>
      <c r="C2" s="280"/>
      <c r="D2" s="299" t="str">
        <f>'Aperçu procédure'!I15</f>
        <v>Emoluments de raccordement</v>
      </c>
      <c r="E2" s="280"/>
      <c r="F2" s="290" t="s">
        <v>124</v>
      </c>
      <c r="G2" s="291"/>
      <c r="H2" s="291"/>
      <c r="I2" s="291"/>
      <c r="J2" s="125"/>
      <c r="K2" s="126"/>
      <c r="L2" s="127"/>
      <c r="M2" s="22"/>
      <c r="N2" s="293"/>
      <c r="O2" s="294"/>
      <c r="P2" s="6"/>
    </row>
    <row r="3" ht="5.25" customHeight="1"/>
    <row r="4" spans="1:16" ht="13.5" customHeight="1">
      <c r="A4" s="282" t="s">
        <v>62</v>
      </c>
      <c r="B4" s="283"/>
      <c r="C4" s="283"/>
      <c r="D4" s="283"/>
      <c r="E4" s="284"/>
      <c r="F4" s="284"/>
      <c r="G4" s="285" t="s">
        <v>63</v>
      </c>
      <c r="H4" s="286"/>
      <c r="I4" s="287"/>
      <c r="J4" s="287"/>
      <c r="K4" s="287"/>
      <c r="L4" s="287"/>
      <c r="M4" s="287"/>
      <c r="N4" s="287"/>
      <c r="O4" s="287"/>
      <c r="P4" s="288"/>
    </row>
    <row r="5" spans="1:16" ht="78.75" customHeight="1">
      <c r="A5" s="92" t="s">
        <v>64</v>
      </c>
      <c r="B5" s="92" t="s">
        <v>30</v>
      </c>
      <c r="C5" s="142" t="s">
        <v>2</v>
      </c>
      <c r="D5" s="282" t="s">
        <v>65</v>
      </c>
      <c r="E5" s="309"/>
      <c r="F5" s="93" t="s">
        <v>92</v>
      </c>
      <c r="G5" s="128" t="s">
        <v>66</v>
      </c>
      <c r="H5" s="91" t="s">
        <v>111</v>
      </c>
      <c r="I5" s="91" t="s">
        <v>67</v>
      </c>
      <c r="J5" s="91" t="s">
        <v>68</v>
      </c>
      <c r="K5" s="91" t="s">
        <v>112</v>
      </c>
      <c r="L5" s="91" t="s">
        <v>95</v>
      </c>
      <c r="M5" s="91" t="s">
        <v>69</v>
      </c>
      <c r="N5" s="91" t="s">
        <v>70</v>
      </c>
      <c r="O5" s="91" t="s">
        <v>147</v>
      </c>
      <c r="P5" s="91" t="s">
        <v>145</v>
      </c>
    </row>
    <row r="6" spans="1:16" s="11" customFormat="1" ht="14.25">
      <c r="A6" s="88"/>
      <c r="B6" s="144"/>
      <c r="C6" s="132"/>
      <c r="D6" s="138"/>
      <c r="E6" s="135"/>
      <c r="F6" s="12"/>
      <c r="G6" s="10"/>
      <c r="H6" s="10"/>
      <c r="I6" s="10"/>
      <c r="J6" s="15"/>
      <c r="K6" s="15"/>
      <c r="L6" s="15"/>
      <c r="M6" s="10"/>
      <c r="N6" s="12"/>
      <c r="O6" s="12"/>
      <c r="P6" s="10"/>
    </row>
    <row r="7" spans="1:16" s="11" customFormat="1" ht="33.75">
      <c r="A7" s="89"/>
      <c r="B7" s="145"/>
      <c r="C7" s="133" t="s">
        <v>2</v>
      </c>
      <c r="D7" s="217" t="s">
        <v>6</v>
      </c>
      <c r="E7" s="172" t="s">
        <v>115</v>
      </c>
      <c r="F7" s="13" t="s">
        <v>100</v>
      </c>
      <c r="G7" s="103" t="s">
        <v>3</v>
      </c>
      <c r="H7" s="221" t="s">
        <v>6</v>
      </c>
      <c r="I7" s="174" t="s">
        <v>117</v>
      </c>
      <c r="J7" s="16" t="s">
        <v>114</v>
      </c>
      <c r="K7" s="16" t="s">
        <v>84</v>
      </c>
      <c r="L7" s="16" t="s">
        <v>2</v>
      </c>
      <c r="M7" s="8"/>
      <c r="N7" s="13" t="s">
        <v>8</v>
      </c>
      <c r="O7" s="13" t="s">
        <v>8</v>
      </c>
      <c r="P7" s="8"/>
    </row>
    <row r="8" spans="1:16" s="11" customFormat="1" ht="57" customHeight="1">
      <c r="A8" s="89"/>
      <c r="B8" s="145"/>
      <c r="C8" s="133"/>
      <c r="D8" s="217" t="s">
        <v>6</v>
      </c>
      <c r="E8" s="172" t="s">
        <v>159</v>
      </c>
      <c r="F8" s="13" t="s">
        <v>2</v>
      </c>
      <c r="G8" s="8"/>
      <c r="H8" s="221" t="s">
        <v>6</v>
      </c>
      <c r="I8" s="174" t="s">
        <v>116</v>
      </c>
      <c r="J8" s="182" t="s">
        <v>82</v>
      </c>
      <c r="K8" s="182" t="s">
        <v>84</v>
      </c>
      <c r="L8" s="182" t="s">
        <v>2</v>
      </c>
      <c r="M8" s="174" t="s">
        <v>113</v>
      </c>
      <c r="N8" s="183" t="s">
        <v>8</v>
      </c>
      <c r="O8" s="183" t="s">
        <v>8</v>
      </c>
      <c r="P8" s="8"/>
    </row>
    <row r="9" spans="1:16" s="11" customFormat="1" ht="14.25">
      <c r="A9" s="90"/>
      <c r="B9" s="147"/>
      <c r="C9" s="134"/>
      <c r="D9" s="140"/>
      <c r="E9" s="173"/>
      <c r="F9" s="163"/>
      <c r="G9" s="161"/>
      <c r="H9" s="161"/>
      <c r="I9" s="161"/>
      <c r="J9" s="164"/>
      <c r="K9" s="164"/>
      <c r="L9" s="164"/>
      <c r="M9" s="161"/>
      <c r="N9" s="163"/>
      <c r="O9" s="163"/>
      <c r="P9" s="161"/>
    </row>
    <row r="10" spans="1:16" s="187" customFormat="1" ht="14.25">
      <c r="A10" s="186"/>
      <c r="B10" s="167"/>
      <c r="C10" s="134"/>
      <c r="D10" s="140"/>
      <c r="E10" s="156"/>
      <c r="F10" s="157"/>
      <c r="G10" s="158"/>
      <c r="H10" s="158"/>
      <c r="I10" s="158"/>
      <c r="J10" s="159"/>
      <c r="K10" s="159"/>
      <c r="L10" s="159"/>
      <c r="M10" s="158"/>
      <c r="N10" s="157"/>
      <c r="O10" s="157"/>
      <c r="P10" s="158"/>
    </row>
    <row r="11" spans="1:16" s="23" customFormat="1" ht="12.75">
      <c r="A11" s="231" t="s">
        <v>47</v>
      </c>
      <c r="B11" s="146"/>
      <c r="C11" s="98"/>
      <c r="D11" s="313" t="s">
        <v>48</v>
      </c>
      <c r="E11" s="309"/>
      <c r="F11" s="307" t="s">
        <v>49</v>
      </c>
      <c r="G11" s="308"/>
      <c r="H11" s="308"/>
      <c r="I11" s="308"/>
      <c r="J11" s="310" t="s">
        <v>4</v>
      </c>
      <c r="K11" s="311"/>
      <c r="L11" s="312"/>
      <c r="M11" s="230" t="s">
        <v>51</v>
      </c>
      <c r="N11" s="26"/>
      <c r="O11" s="313" t="s">
        <v>108</v>
      </c>
      <c r="P11" s="312"/>
    </row>
    <row r="12" spans="1:16" s="24" customFormat="1" ht="9.75" customHeight="1">
      <c r="A12" s="25" t="str">
        <f>'Aperçu procédure'!A78</f>
        <v>Emoluments racc.xls</v>
      </c>
      <c r="B12" s="146"/>
      <c r="C12" s="98"/>
      <c r="D12" s="319">
        <f>'Aperçu procédure'!C78</f>
        <v>40407</v>
      </c>
      <c r="E12" s="320"/>
      <c r="F12" s="300" t="str">
        <f>'Aperçu procédure'!E78</f>
        <v>Version de travail</v>
      </c>
      <c r="G12" s="301"/>
      <c r="H12" s="301"/>
      <c r="I12" s="301"/>
      <c r="J12" s="330">
        <f>'Aperçu procédure'!F78</f>
        <v>1.1</v>
      </c>
      <c r="K12" s="331"/>
      <c r="L12" s="332"/>
      <c r="M12" s="96" t="s">
        <v>13</v>
      </c>
      <c r="N12" s="28"/>
      <c r="O12" s="305" t="str">
        <f>CONCATENATE('Aperçu procédure'!$A$3,"-3")</f>
        <v>-3</v>
      </c>
      <c r="P12" s="306"/>
    </row>
    <row r="13" spans="1:16" ht="14.25">
      <c r="A13" s="1"/>
      <c r="B13" s="1"/>
      <c r="C13" s="97"/>
      <c r="D13" s="97"/>
      <c r="E13" s="2"/>
      <c r="F13" s="1"/>
      <c r="G13" s="2"/>
      <c r="H13" s="2"/>
      <c r="I13" s="2"/>
      <c r="J13" s="1"/>
      <c r="K13" s="1"/>
      <c r="L13" s="1"/>
      <c r="M13" s="7"/>
      <c r="N13" s="1"/>
      <c r="O13" s="1"/>
      <c r="P13" s="1"/>
    </row>
  </sheetData>
  <sheetProtection/>
  <mergeCells count="19">
    <mergeCell ref="D1:E1"/>
    <mergeCell ref="D2:E2"/>
    <mergeCell ref="D11:E11"/>
    <mergeCell ref="D12:E12"/>
    <mergeCell ref="A4:F4"/>
    <mergeCell ref="F1:I1"/>
    <mergeCell ref="F2:I2"/>
    <mergeCell ref="D5:E5"/>
    <mergeCell ref="A1:C1"/>
    <mergeCell ref="A2:C2"/>
    <mergeCell ref="O12:P12"/>
    <mergeCell ref="G4:P4"/>
    <mergeCell ref="N1:O1"/>
    <mergeCell ref="N2:O2"/>
    <mergeCell ref="O11:P11"/>
    <mergeCell ref="F12:I12"/>
    <mergeCell ref="J12:L12"/>
    <mergeCell ref="J11:L11"/>
    <mergeCell ref="F11:I11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19.7109375" style="0" customWidth="1"/>
    <col min="2" max="2" width="13.00390625" style="0" customWidth="1"/>
    <col min="3" max="3" width="3.28125" style="99" customWidth="1"/>
    <col min="4" max="4" width="2.421875" style="99" customWidth="1"/>
    <col min="5" max="5" width="23.00390625" style="0" customWidth="1"/>
    <col min="6" max="6" width="6.140625" style="0" customWidth="1"/>
    <col min="7" max="7" width="6.140625" style="4" customWidth="1"/>
    <col min="8" max="8" width="5.140625" style="4" customWidth="1"/>
    <col min="9" max="9" width="23.57421875" style="0" customWidth="1"/>
    <col min="10" max="10" width="8.28125" style="0" bestFit="1" customWidth="1"/>
    <col min="11" max="11" width="8.8515625" style="0" bestFit="1" customWidth="1"/>
    <col min="12" max="12" width="9.28125" style="0" bestFit="1" customWidth="1"/>
    <col min="13" max="13" width="14.00390625" style="0" customWidth="1"/>
    <col min="14" max="14" width="5.140625" style="0" customWidth="1"/>
    <col min="15" max="15" width="7.7109375" style="0" customWidth="1"/>
    <col min="16" max="16" width="15.140625" style="0" customWidth="1"/>
  </cols>
  <sheetData>
    <row r="1" spans="1:16" ht="12.75">
      <c r="A1" s="323" t="s">
        <v>22</v>
      </c>
      <c r="B1" s="295"/>
      <c r="C1" s="280"/>
      <c r="D1" s="323" t="s">
        <v>55</v>
      </c>
      <c r="E1" s="280"/>
      <c r="F1" s="325" t="s">
        <v>56</v>
      </c>
      <c r="G1" s="289"/>
      <c r="H1" s="289"/>
      <c r="I1" s="289"/>
      <c r="J1" s="233" t="s">
        <v>59</v>
      </c>
      <c r="K1" s="234" t="s">
        <v>58</v>
      </c>
      <c r="L1" s="235" t="s">
        <v>60</v>
      </c>
      <c r="M1" s="213" t="s">
        <v>68</v>
      </c>
      <c r="N1" s="292" t="s">
        <v>1</v>
      </c>
      <c r="O1" s="280"/>
      <c r="P1" s="232" t="s">
        <v>21</v>
      </c>
    </row>
    <row r="2" spans="1:16" s="30" customFormat="1" ht="15.75" customHeight="1">
      <c r="A2" s="299" t="str">
        <f>'Aperçu procédure'!G5</f>
        <v>Infrastructure, invest. matériels</v>
      </c>
      <c r="B2" s="324"/>
      <c r="C2" s="280"/>
      <c r="D2" s="299" t="str">
        <f>'Aperçu procédure'!I8</f>
        <v>Emoluments de raccordement</v>
      </c>
      <c r="E2" s="280"/>
      <c r="F2" s="290" t="s">
        <v>118</v>
      </c>
      <c r="G2" s="291"/>
      <c r="H2" s="291"/>
      <c r="I2" s="291"/>
      <c r="J2" s="125"/>
      <c r="K2" s="126"/>
      <c r="L2" s="127"/>
      <c r="M2" s="22"/>
      <c r="N2" s="333"/>
      <c r="O2" s="294"/>
      <c r="P2" s="6"/>
    </row>
    <row r="3" spans="1:16" ht="4.5" customHeight="1">
      <c r="A3" s="1"/>
      <c r="B3" s="1"/>
      <c r="C3" s="97"/>
      <c r="D3" s="97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2" t="s">
        <v>62</v>
      </c>
      <c r="B4" s="283"/>
      <c r="C4" s="283"/>
      <c r="D4" s="283"/>
      <c r="E4" s="284"/>
      <c r="F4" s="284"/>
      <c r="G4" s="285" t="s">
        <v>63</v>
      </c>
      <c r="H4" s="286"/>
      <c r="I4" s="287"/>
      <c r="J4" s="287"/>
      <c r="K4" s="287"/>
      <c r="L4" s="287"/>
      <c r="M4" s="287"/>
      <c r="N4" s="287"/>
      <c r="O4" s="287"/>
      <c r="P4" s="288"/>
    </row>
    <row r="5" spans="1:16" ht="78.75" customHeight="1">
      <c r="A5" s="92" t="s">
        <v>64</v>
      </c>
      <c r="B5" s="92" t="s">
        <v>30</v>
      </c>
      <c r="C5" s="142" t="s">
        <v>2</v>
      </c>
      <c r="D5" s="282" t="s">
        <v>65</v>
      </c>
      <c r="E5" s="309"/>
      <c r="F5" s="93" t="s">
        <v>92</v>
      </c>
      <c r="G5" s="128" t="s">
        <v>66</v>
      </c>
      <c r="H5" s="91" t="s">
        <v>111</v>
      </c>
      <c r="I5" s="91" t="s">
        <v>67</v>
      </c>
      <c r="J5" s="91" t="s">
        <v>68</v>
      </c>
      <c r="K5" s="91" t="s">
        <v>121</v>
      </c>
      <c r="L5" s="91" t="s">
        <v>119</v>
      </c>
      <c r="M5" s="91" t="s">
        <v>69</v>
      </c>
      <c r="N5" s="91" t="s">
        <v>70</v>
      </c>
      <c r="O5" s="91" t="s">
        <v>147</v>
      </c>
      <c r="P5" s="91" t="s">
        <v>145</v>
      </c>
    </row>
    <row r="6" spans="1:16" s="11" customFormat="1" ht="14.25">
      <c r="A6" s="88"/>
      <c r="B6" s="144"/>
      <c r="C6" s="132"/>
      <c r="D6" s="138"/>
      <c r="E6" s="175"/>
      <c r="F6" s="12"/>
      <c r="G6" s="10"/>
      <c r="H6" s="10"/>
      <c r="I6" s="10"/>
      <c r="J6" s="15"/>
      <c r="K6" s="15"/>
      <c r="L6" s="15"/>
      <c r="M6" s="10"/>
      <c r="N6" s="12"/>
      <c r="O6" s="12"/>
      <c r="P6" s="10"/>
    </row>
    <row r="7" spans="1:16" s="11" customFormat="1" ht="35.25" customHeight="1">
      <c r="A7" s="89"/>
      <c r="B7" s="145"/>
      <c r="C7" s="133" t="s">
        <v>2</v>
      </c>
      <c r="D7" s="217" t="s">
        <v>6</v>
      </c>
      <c r="E7" s="172" t="s">
        <v>160</v>
      </c>
      <c r="F7" s="13" t="s">
        <v>100</v>
      </c>
      <c r="G7" s="103" t="s">
        <v>3</v>
      </c>
      <c r="H7" s="221" t="s">
        <v>6</v>
      </c>
      <c r="I7" s="174" t="s">
        <v>162</v>
      </c>
      <c r="J7" s="182" t="s">
        <v>82</v>
      </c>
      <c r="K7" s="182" t="s">
        <v>2</v>
      </c>
      <c r="L7" s="182" t="s">
        <v>2</v>
      </c>
      <c r="M7" s="174" t="s">
        <v>16</v>
      </c>
      <c r="N7" s="183" t="s">
        <v>8</v>
      </c>
      <c r="O7" s="183" t="s">
        <v>8</v>
      </c>
      <c r="P7" s="8"/>
    </row>
    <row r="8" spans="1:16" s="11" customFormat="1" ht="46.5" customHeight="1">
      <c r="A8" s="89"/>
      <c r="B8" s="145"/>
      <c r="C8" s="133"/>
      <c r="D8" s="217" t="s">
        <v>6</v>
      </c>
      <c r="E8" s="172" t="s">
        <v>126</v>
      </c>
      <c r="F8" s="13" t="s">
        <v>2</v>
      </c>
      <c r="G8" s="8"/>
      <c r="H8" s="221" t="s">
        <v>6</v>
      </c>
      <c r="I8" s="174" t="s">
        <v>129</v>
      </c>
      <c r="J8" s="182" t="s">
        <v>82</v>
      </c>
      <c r="K8" s="182" t="s">
        <v>104</v>
      </c>
      <c r="L8" s="182" t="s">
        <v>2</v>
      </c>
      <c r="M8" s="174" t="s">
        <v>17</v>
      </c>
      <c r="N8" s="183" t="s">
        <v>8</v>
      </c>
      <c r="O8" s="183" t="s">
        <v>8</v>
      </c>
      <c r="P8" s="8"/>
    </row>
    <row r="9" spans="1:16" s="11" customFormat="1" ht="33.75">
      <c r="A9" s="89"/>
      <c r="B9" s="145"/>
      <c r="C9" s="133"/>
      <c r="D9" s="218" t="s">
        <v>6</v>
      </c>
      <c r="E9" s="172" t="s">
        <v>125</v>
      </c>
      <c r="F9" s="13" t="s">
        <v>2</v>
      </c>
      <c r="G9" s="8"/>
      <c r="H9" s="221" t="s">
        <v>6</v>
      </c>
      <c r="I9" s="174" t="s">
        <v>130</v>
      </c>
      <c r="J9" s="182" t="s">
        <v>114</v>
      </c>
      <c r="K9" s="182" t="s">
        <v>84</v>
      </c>
      <c r="L9" s="182" t="s">
        <v>2</v>
      </c>
      <c r="M9" s="174"/>
      <c r="N9" s="183" t="s">
        <v>8</v>
      </c>
      <c r="O9" s="183" t="s">
        <v>8</v>
      </c>
      <c r="P9" s="8"/>
    </row>
    <row r="10" spans="1:16" s="11" customFormat="1" ht="14.25">
      <c r="A10" s="90"/>
      <c r="B10" s="145"/>
      <c r="C10" s="133"/>
      <c r="D10" s="218"/>
      <c r="E10" s="176"/>
      <c r="F10" s="157"/>
      <c r="G10" s="158"/>
      <c r="H10" s="223"/>
      <c r="I10" s="158"/>
      <c r="J10" s="159"/>
      <c r="K10" s="159"/>
      <c r="L10" s="159"/>
      <c r="M10" s="158"/>
      <c r="N10" s="157"/>
      <c r="O10" s="157"/>
      <c r="P10" s="158"/>
    </row>
    <row r="11" spans="1:16" s="11" customFormat="1" ht="14.25">
      <c r="A11" s="88"/>
      <c r="B11" s="144"/>
      <c r="C11" s="132"/>
      <c r="D11" s="225"/>
      <c r="E11" s="135"/>
      <c r="F11" s="12"/>
      <c r="G11" s="10"/>
      <c r="H11" s="224"/>
      <c r="I11" s="10"/>
      <c r="J11" s="15"/>
      <c r="K11" s="15"/>
      <c r="L11" s="15"/>
      <c r="M11" s="10"/>
      <c r="N11" s="12"/>
      <c r="O11" s="12"/>
      <c r="P11" s="10"/>
    </row>
    <row r="12" spans="1:16" s="11" customFormat="1" ht="35.25" customHeight="1">
      <c r="A12" s="89"/>
      <c r="B12" s="145"/>
      <c r="C12" s="133"/>
      <c r="D12" s="218" t="s">
        <v>6</v>
      </c>
      <c r="E12" s="172" t="s">
        <v>161</v>
      </c>
      <c r="F12" s="13" t="s">
        <v>2</v>
      </c>
      <c r="G12" s="8"/>
      <c r="H12" s="221" t="s">
        <v>6</v>
      </c>
      <c r="I12" s="174" t="s">
        <v>132</v>
      </c>
      <c r="J12" s="182" t="s">
        <v>82</v>
      </c>
      <c r="K12" s="182" t="s">
        <v>2</v>
      </c>
      <c r="L12" s="182" t="s">
        <v>2</v>
      </c>
      <c r="M12" s="174" t="s">
        <v>134</v>
      </c>
      <c r="N12" s="183" t="s">
        <v>8</v>
      </c>
      <c r="O12" s="183" t="s">
        <v>8</v>
      </c>
      <c r="P12" s="8"/>
    </row>
    <row r="13" spans="1:16" s="11" customFormat="1" ht="22.5">
      <c r="A13" s="89"/>
      <c r="B13" s="145"/>
      <c r="C13" s="133"/>
      <c r="D13" s="219" t="s">
        <v>6</v>
      </c>
      <c r="E13" s="169" t="s">
        <v>127</v>
      </c>
      <c r="F13" s="157" t="s">
        <v>2</v>
      </c>
      <c r="G13" s="158"/>
      <c r="H13" s="223" t="s">
        <v>6</v>
      </c>
      <c r="I13" s="167" t="s">
        <v>133</v>
      </c>
      <c r="J13" s="159" t="s">
        <v>114</v>
      </c>
      <c r="K13" s="159" t="s">
        <v>84</v>
      </c>
      <c r="L13" s="159" t="s">
        <v>2</v>
      </c>
      <c r="M13" s="158"/>
      <c r="N13" s="157" t="s">
        <v>8</v>
      </c>
      <c r="O13" s="157" t="s">
        <v>8</v>
      </c>
      <c r="P13" s="158"/>
    </row>
    <row r="14" spans="1:16" s="11" customFormat="1" ht="22.5">
      <c r="A14" s="89"/>
      <c r="B14" s="145"/>
      <c r="C14" s="133"/>
      <c r="D14" s="218" t="s">
        <v>6</v>
      </c>
      <c r="E14" s="172" t="s">
        <v>128</v>
      </c>
      <c r="F14" s="13" t="s">
        <v>2</v>
      </c>
      <c r="G14" s="101"/>
      <c r="H14" s="221" t="s">
        <v>6</v>
      </c>
      <c r="I14" s="174" t="s">
        <v>131</v>
      </c>
      <c r="J14" s="16" t="s">
        <v>114</v>
      </c>
      <c r="K14" s="16" t="s">
        <v>84</v>
      </c>
      <c r="L14" s="16" t="s">
        <v>2</v>
      </c>
      <c r="M14" s="8"/>
      <c r="N14" s="13" t="s">
        <v>8</v>
      </c>
      <c r="O14" s="13" t="s">
        <v>8</v>
      </c>
      <c r="P14" s="8"/>
    </row>
    <row r="15" spans="1:16" s="37" customFormat="1" ht="15">
      <c r="A15" s="90"/>
      <c r="B15" s="147"/>
      <c r="C15" s="134"/>
      <c r="D15" s="140"/>
      <c r="E15" s="137"/>
      <c r="F15" s="14"/>
      <c r="G15" s="203"/>
      <c r="H15" s="9"/>
      <c r="I15" s="9"/>
      <c r="J15" s="17"/>
      <c r="K15" s="17"/>
      <c r="L15" s="17"/>
      <c r="M15" s="9"/>
      <c r="N15" s="14"/>
      <c r="O15" s="14"/>
      <c r="P15" s="9"/>
    </row>
    <row r="16" spans="1:16" ht="13.5" customHeight="1">
      <c r="A16" s="201"/>
      <c r="B16" s="204"/>
      <c r="C16" s="205"/>
      <c r="D16" s="205"/>
      <c r="E16" s="2"/>
      <c r="F16" s="204"/>
      <c r="G16" s="206"/>
      <c r="H16" s="194"/>
      <c r="I16" s="194"/>
      <c r="J16" s="201"/>
      <c r="K16" s="1"/>
      <c r="L16" s="204"/>
      <c r="M16" s="207"/>
      <c r="N16" s="201"/>
      <c r="O16" s="1"/>
      <c r="P16" s="201"/>
    </row>
    <row r="17" spans="1:16" s="23" customFormat="1" ht="12.75">
      <c r="A17" s="313" t="s">
        <v>47</v>
      </c>
      <c r="B17" s="311"/>
      <c r="C17" s="309"/>
      <c r="D17" s="313" t="s">
        <v>48</v>
      </c>
      <c r="E17" s="309"/>
      <c r="F17" s="307" t="s">
        <v>49</v>
      </c>
      <c r="G17" s="308"/>
      <c r="H17" s="308"/>
      <c r="I17" s="308"/>
      <c r="J17" s="310" t="s">
        <v>4</v>
      </c>
      <c r="K17" s="311"/>
      <c r="L17" s="312"/>
      <c r="M17" s="230" t="s">
        <v>51</v>
      </c>
      <c r="N17" s="26"/>
      <c r="O17" s="313" t="s">
        <v>108</v>
      </c>
      <c r="P17" s="312"/>
    </row>
    <row r="18" spans="1:16" s="24" customFormat="1" ht="9.75" customHeight="1">
      <c r="A18" s="310" t="str">
        <f>'Aperçu procédure'!A78</f>
        <v>Emoluments racc.xls</v>
      </c>
      <c r="B18" s="311"/>
      <c r="C18" s="309"/>
      <c r="D18" s="319">
        <f>'Aperçu procédure'!C78</f>
        <v>40407</v>
      </c>
      <c r="E18" s="320"/>
      <c r="F18" s="300" t="str">
        <f>'Aperçu procédure'!E78</f>
        <v>Version de travail</v>
      </c>
      <c r="G18" s="301"/>
      <c r="H18" s="301"/>
      <c r="I18" s="301"/>
      <c r="J18" s="327">
        <f>'Aperçu procédure'!F78</f>
        <v>1.1</v>
      </c>
      <c r="K18" s="328"/>
      <c r="L18" s="329"/>
      <c r="M18" s="185" t="s">
        <v>14</v>
      </c>
      <c r="N18" s="28"/>
      <c r="O18" s="305" t="str">
        <f>CONCATENATE('Aperçu procédure'!$A$3,"-4")</f>
        <v>-4</v>
      </c>
      <c r="P18" s="306"/>
    </row>
    <row r="19" spans="1:16" ht="14.25">
      <c r="A19" s="1"/>
      <c r="B19" s="1"/>
      <c r="C19" s="97"/>
      <c r="D19" s="97"/>
      <c r="E19" s="2"/>
      <c r="F19" s="1"/>
      <c r="G19" s="2"/>
      <c r="H19" s="2"/>
      <c r="I19" s="2"/>
      <c r="J19" s="1"/>
      <c r="K19" s="1"/>
      <c r="L19" s="1"/>
      <c r="M19" s="7"/>
      <c r="N19" s="1"/>
      <c r="O19" s="1"/>
      <c r="P19" s="1"/>
    </row>
  </sheetData>
  <sheetProtection/>
  <mergeCells count="21">
    <mergeCell ref="J17:L17"/>
    <mergeCell ref="O17:P17"/>
    <mergeCell ref="F18:I18"/>
    <mergeCell ref="J18:L18"/>
    <mergeCell ref="O18:P18"/>
    <mergeCell ref="N1:O1"/>
    <mergeCell ref="N2:O2"/>
    <mergeCell ref="A1:C1"/>
    <mergeCell ref="A2:C2"/>
    <mergeCell ref="D1:E1"/>
    <mergeCell ref="D2:E2"/>
    <mergeCell ref="A4:F4"/>
    <mergeCell ref="F17:I17"/>
    <mergeCell ref="F1:I1"/>
    <mergeCell ref="F2:I2"/>
    <mergeCell ref="G4:P4"/>
    <mergeCell ref="D5:E5"/>
    <mergeCell ref="A17:C17"/>
    <mergeCell ref="D17:E17"/>
    <mergeCell ref="A18:C18"/>
    <mergeCell ref="D18:E18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19.57421875" style="0" customWidth="1"/>
    <col min="2" max="2" width="14.00390625" style="0" customWidth="1"/>
    <col min="3" max="3" width="3.28125" style="99" customWidth="1"/>
    <col min="4" max="4" width="2.421875" style="99" customWidth="1"/>
    <col min="5" max="5" width="23.00390625" style="0" customWidth="1"/>
    <col min="6" max="6" width="6.140625" style="0" customWidth="1"/>
    <col min="7" max="7" width="6.140625" style="4" customWidth="1"/>
    <col min="8" max="8" width="5.140625" style="4" customWidth="1"/>
    <col min="9" max="9" width="23.57421875" style="0" customWidth="1"/>
    <col min="10" max="10" width="8.28125" style="0" bestFit="1" customWidth="1"/>
    <col min="11" max="11" width="8.8515625" style="0" bestFit="1" customWidth="1"/>
    <col min="12" max="12" width="9.28125" style="0" bestFit="1" customWidth="1"/>
    <col min="13" max="13" width="13.8515625" style="0" customWidth="1"/>
    <col min="14" max="14" width="5.140625" style="0" customWidth="1"/>
    <col min="15" max="15" width="7.7109375" style="0" customWidth="1"/>
    <col min="16" max="16" width="15.8515625" style="0" customWidth="1"/>
  </cols>
  <sheetData>
    <row r="1" spans="1:16" ht="12.75">
      <c r="A1" s="323" t="s">
        <v>22</v>
      </c>
      <c r="B1" s="295"/>
      <c r="C1" s="280"/>
      <c r="D1" s="323" t="s">
        <v>55</v>
      </c>
      <c r="E1" s="280"/>
      <c r="F1" s="325" t="s">
        <v>56</v>
      </c>
      <c r="G1" s="289"/>
      <c r="H1" s="289"/>
      <c r="I1" s="289"/>
      <c r="J1" s="233" t="s">
        <v>59</v>
      </c>
      <c r="K1" s="234" t="s">
        <v>58</v>
      </c>
      <c r="L1" s="235" t="s">
        <v>60</v>
      </c>
      <c r="M1" s="213" t="s">
        <v>68</v>
      </c>
      <c r="N1" s="292" t="s">
        <v>1</v>
      </c>
      <c r="O1" s="280"/>
      <c r="P1" s="232" t="s">
        <v>21</v>
      </c>
    </row>
    <row r="2" spans="1:16" s="30" customFormat="1" ht="15.75" customHeight="1">
      <c r="A2" s="299" t="str">
        <f>'Aperçu procédure'!G5</f>
        <v>Infrastructure, invest. matériels</v>
      </c>
      <c r="B2" s="324"/>
      <c r="C2" s="280"/>
      <c r="D2" s="299" t="str">
        <f>'Aperçu procédure'!I8</f>
        <v>Emoluments de raccordement</v>
      </c>
      <c r="E2" s="280"/>
      <c r="F2" s="290" t="s">
        <v>123</v>
      </c>
      <c r="G2" s="291"/>
      <c r="H2" s="291"/>
      <c r="I2" s="291"/>
      <c r="J2" s="125"/>
      <c r="K2" s="126"/>
      <c r="L2" s="127"/>
      <c r="M2" s="22"/>
      <c r="N2" s="333"/>
      <c r="O2" s="294"/>
      <c r="P2" s="6"/>
    </row>
    <row r="3" spans="1:16" ht="4.5" customHeight="1">
      <c r="A3" s="1"/>
      <c r="B3" s="1"/>
      <c r="C3" s="97"/>
      <c r="D3" s="97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2" t="s">
        <v>62</v>
      </c>
      <c r="B4" s="283"/>
      <c r="C4" s="283"/>
      <c r="D4" s="283"/>
      <c r="E4" s="284"/>
      <c r="F4" s="284"/>
      <c r="G4" s="285" t="s">
        <v>63</v>
      </c>
      <c r="H4" s="286"/>
      <c r="I4" s="287"/>
      <c r="J4" s="287"/>
      <c r="K4" s="287"/>
      <c r="L4" s="287"/>
      <c r="M4" s="287"/>
      <c r="N4" s="287"/>
      <c r="O4" s="287"/>
      <c r="P4" s="288"/>
    </row>
    <row r="5" spans="1:16" ht="78.75" customHeight="1">
      <c r="A5" s="92" t="s">
        <v>64</v>
      </c>
      <c r="B5" s="92" t="s">
        <v>30</v>
      </c>
      <c r="C5" s="142" t="s">
        <v>2</v>
      </c>
      <c r="D5" s="282" t="s">
        <v>65</v>
      </c>
      <c r="E5" s="309"/>
      <c r="F5" s="93" t="s">
        <v>92</v>
      </c>
      <c r="G5" s="128" t="s">
        <v>66</v>
      </c>
      <c r="H5" s="91" t="s">
        <v>111</v>
      </c>
      <c r="I5" s="91" t="s">
        <v>67</v>
      </c>
      <c r="J5" s="91" t="s">
        <v>68</v>
      </c>
      <c r="K5" s="91" t="s">
        <v>122</v>
      </c>
      <c r="L5" s="91" t="s">
        <v>120</v>
      </c>
      <c r="M5" s="91" t="s">
        <v>69</v>
      </c>
      <c r="N5" s="91" t="s">
        <v>70</v>
      </c>
      <c r="O5" s="91" t="s">
        <v>147</v>
      </c>
      <c r="P5" s="91" t="s">
        <v>146</v>
      </c>
    </row>
    <row r="6" spans="1:16" s="11" customFormat="1" ht="14.25">
      <c r="A6" s="88"/>
      <c r="B6" s="144"/>
      <c r="C6" s="132"/>
      <c r="D6" s="138"/>
      <c r="E6" s="175"/>
      <c r="F6" s="12"/>
      <c r="G6" s="10"/>
      <c r="H6" s="10"/>
      <c r="I6" s="10"/>
      <c r="J6" s="15"/>
      <c r="K6" s="15"/>
      <c r="L6" s="15"/>
      <c r="M6" s="10"/>
      <c r="N6" s="12"/>
      <c r="O6" s="12"/>
      <c r="P6" s="10"/>
    </row>
    <row r="7" spans="1:16" s="11" customFormat="1" ht="14.25">
      <c r="A7" s="89"/>
      <c r="B7" s="334" t="s">
        <v>135</v>
      </c>
      <c r="C7" s="133"/>
      <c r="D7" s="143"/>
      <c r="E7" s="172"/>
      <c r="F7" s="13"/>
      <c r="G7" s="8"/>
      <c r="H7" s="8"/>
      <c r="I7" s="174"/>
      <c r="J7" s="16"/>
      <c r="K7" s="16"/>
      <c r="L7" s="16"/>
      <c r="M7" s="8"/>
      <c r="N7" s="13"/>
      <c r="O7" s="13"/>
      <c r="P7" s="8"/>
    </row>
    <row r="8" spans="1:16" s="11" customFormat="1" ht="54.75" customHeight="1">
      <c r="A8" s="89"/>
      <c r="B8" s="316"/>
      <c r="C8" s="133"/>
      <c r="D8" s="217" t="s">
        <v>6</v>
      </c>
      <c r="E8" s="172" t="s">
        <v>136</v>
      </c>
      <c r="F8" s="13" t="s">
        <v>2</v>
      </c>
      <c r="G8" s="103" t="s">
        <v>3</v>
      </c>
      <c r="H8" s="221" t="s">
        <v>6</v>
      </c>
      <c r="I8" s="174" t="s">
        <v>138</v>
      </c>
      <c r="J8" s="182" t="s">
        <v>82</v>
      </c>
      <c r="K8" s="182" t="s">
        <v>105</v>
      </c>
      <c r="L8" s="182" t="s">
        <v>2</v>
      </c>
      <c r="M8" s="174"/>
      <c r="N8" s="183" t="s">
        <v>8</v>
      </c>
      <c r="O8" s="183" t="s">
        <v>8</v>
      </c>
      <c r="P8" s="220" t="s">
        <v>141</v>
      </c>
    </row>
    <row r="9" spans="1:16" s="11" customFormat="1" ht="14.25">
      <c r="A9" s="90"/>
      <c r="B9" s="147"/>
      <c r="C9" s="134"/>
      <c r="D9" s="226"/>
      <c r="E9" s="177"/>
      <c r="F9" s="163"/>
      <c r="G9" s="161"/>
      <c r="H9" s="222"/>
      <c r="I9" s="161"/>
      <c r="J9" s="164"/>
      <c r="K9" s="164"/>
      <c r="L9" s="164"/>
      <c r="M9" s="161"/>
      <c r="N9" s="163"/>
      <c r="O9" s="163"/>
      <c r="P9" s="161"/>
    </row>
    <row r="10" spans="1:16" s="11" customFormat="1" ht="14.25">
      <c r="A10" s="88"/>
      <c r="B10" s="145"/>
      <c r="C10" s="133"/>
      <c r="D10" s="218"/>
      <c r="E10" s="176"/>
      <c r="F10" s="157"/>
      <c r="G10" s="158"/>
      <c r="H10" s="223"/>
      <c r="I10" s="158"/>
      <c r="J10" s="159"/>
      <c r="K10" s="159"/>
      <c r="L10" s="159"/>
      <c r="M10" s="158"/>
      <c r="N10" s="157"/>
      <c r="O10" s="157"/>
      <c r="P10" s="158"/>
    </row>
    <row r="11" spans="1:16" s="11" customFormat="1" ht="14.25">
      <c r="A11" s="89"/>
      <c r="B11" s="145"/>
      <c r="C11" s="133"/>
      <c r="D11" s="218"/>
      <c r="E11" s="176"/>
      <c r="F11" s="157"/>
      <c r="G11" s="158"/>
      <c r="H11" s="223"/>
      <c r="I11" s="158"/>
      <c r="J11" s="159"/>
      <c r="K11" s="159"/>
      <c r="L11" s="159"/>
      <c r="M11" s="158"/>
      <c r="N11" s="157"/>
      <c r="O11" s="157"/>
      <c r="P11" s="158"/>
    </row>
    <row r="12" spans="1:16" s="11" customFormat="1" ht="14.25">
      <c r="A12" s="89"/>
      <c r="B12" s="145"/>
      <c r="C12" s="133"/>
      <c r="D12" s="218"/>
      <c r="E12" s="176"/>
      <c r="F12" s="157"/>
      <c r="G12" s="158"/>
      <c r="H12" s="223"/>
      <c r="I12" s="158"/>
      <c r="J12" s="159"/>
      <c r="K12" s="159"/>
      <c r="L12" s="159"/>
      <c r="M12" s="158"/>
      <c r="N12" s="157"/>
      <c r="O12" s="157"/>
      <c r="P12" s="158"/>
    </row>
    <row r="13" spans="1:16" s="11" customFormat="1" ht="14.25">
      <c r="A13" s="89"/>
      <c r="B13" s="145"/>
      <c r="C13" s="133"/>
      <c r="D13" s="218"/>
      <c r="E13" s="176"/>
      <c r="F13" s="157"/>
      <c r="G13" s="158"/>
      <c r="H13" s="223"/>
      <c r="I13" s="158"/>
      <c r="J13" s="159"/>
      <c r="K13" s="159"/>
      <c r="L13" s="159"/>
      <c r="M13" s="158"/>
      <c r="N13" s="157"/>
      <c r="O13" s="157"/>
      <c r="P13" s="158"/>
    </row>
    <row r="14" spans="1:16" s="11" customFormat="1" ht="14.25">
      <c r="A14" s="89"/>
      <c r="B14" s="145"/>
      <c r="C14" s="133"/>
      <c r="D14" s="218"/>
      <c r="E14" s="176"/>
      <c r="F14" s="157"/>
      <c r="G14" s="158"/>
      <c r="H14" s="223"/>
      <c r="I14" s="158"/>
      <c r="J14" s="159"/>
      <c r="K14" s="159"/>
      <c r="L14" s="159"/>
      <c r="M14" s="158"/>
      <c r="N14" s="157"/>
      <c r="O14" s="157"/>
      <c r="P14" s="158"/>
    </row>
    <row r="15" spans="1:16" s="11" customFormat="1" ht="14.25">
      <c r="A15" s="89"/>
      <c r="B15" s="145"/>
      <c r="C15" s="133"/>
      <c r="D15" s="218"/>
      <c r="E15" s="176"/>
      <c r="F15" s="157"/>
      <c r="G15" s="158"/>
      <c r="H15" s="223"/>
      <c r="I15" s="158"/>
      <c r="J15" s="159"/>
      <c r="K15" s="159"/>
      <c r="L15" s="159"/>
      <c r="M15" s="158"/>
      <c r="N15" s="157"/>
      <c r="O15" s="157"/>
      <c r="P15" s="158"/>
    </row>
    <row r="16" spans="1:16" s="11" customFormat="1" ht="14.25">
      <c r="A16" s="88"/>
      <c r="B16" s="144"/>
      <c r="C16" s="132"/>
      <c r="D16" s="225"/>
      <c r="E16" s="135"/>
      <c r="F16" s="12"/>
      <c r="G16" s="10"/>
      <c r="H16" s="224"/>
      <c r="I16" s="10"/>
      <c r="J16" s="15"/>
      <c r="K16" s="15"/>
      <c r="L16" s="15"/>
      <c r="M16" s="10"/>
      <c r="N16" s="12"/>
      <c r="O16" s="12"/>
      <c r="P16" s="10"/>
    </row>
    <row r="17" spans="1:16" s="11" customFormat="1" ht="33.75">
      <c r="A17" s="89"/>
      <c r="B17" s="145"/>
      <c r="C17" s="133"/>
      <c r="D17" s="217" t="s">
        <v>6</v>
      </c>
      <c r="E17" s="172" t="s">
        <v>137</v>
      </c>
      <c r="F17" s="13" t="s">
        <v>2</v>
      </c>
      <c r="G17" s="8"/>
      <c r="H17" s="221" t="s">
        <v>6</v>
      </c>
      <c r="I17" s="174" t="s">
        <v>139</v>
      </c>
      <c r="J17" s="182" t="s">
        <v>82</v>
      </c>
      <c r="K17" s="182" t="s">
        <v>105</v>
      </c>
      <c r="L17" s="182" t="s">
        <v>2</v>
      </c>
      <c r="M17" s="174" t="s">
        <v>140</v>
      </c>
      <c r="N17" s="183" t="s">
        <v>8</v>
      </c>
      <c r="O17" s="183" t="s">
        <v>8</v>
      </c>
      <c r="P17" s="8"/>
    </row>
    <row r="18" spans="1:16" s="11" customFormat="1" ht="14.25">
      <c r="A18" s="89"/>
      <c r="B18" s="145"/>
      <c r="C18" s="133"/>
      <c r="D18" s="218"/>
      <c r="E18" s="136"/>
      <c r="F18" s="13"/>
      <c r="G18" s="8"/>
      <c r="H18" s="221"/>
      <c r="I18" s="8"/>
      <c r="J18" s="16"/>
      <c r="K18" s="16"/>
      <c r="L18" s="16"/>
      <c r="M18" s="8"/>
      <c r="N18" s="13"/>
      <c r="O18" s="13"/>
      <c r="P18" s="8"/>
    </row>
    <row r="19" spans="1:16" s="11" customFormat="1" ht="15">
      <c r="A19" s="89"/>
      <c r="B19" s="145"/>
      <c r="C19" s="133"/>
      <c r="D19" s="218"/>
      <c r="E19" s="136"/>
      <c r="F19" s="13"/>
      <c r="G19" s="149"/>
      <c r="H19" s="221"/>
      <c r="I19" s="8"/>
      <c r="J19" s="16"/>
      <c r="K19" s="16"/>
      <c r="L19" s="16"/>
      <c r="M19" s="8"/>
      <c r="N19" s="13"/>
      <c r="O19" s="13"/>
      <c r="P19" s="8"/>
    </row>
    <row r="20" spans="1:16" s="11" customFormat="1" ht="8.25" customHeight="1">
      <c r="A20" s="88"/>
      <c r="B20" s="144"/>
      <c r="C20" s="132"/>
      <c r="D20" s="225"/>
      <c r="E20" s="135"/>
      <c r="F20" s="12"/>
      <c r="G20" s="150"/>
      <c r="H20" s="224"/>
      <c r="I20" s="10"/>
      <c r="J20" s="15"/>
      <c r="K20" s="15"/>
      <c r="L20" s="15"/>
      <c r="M20" s="10"/>
      <c r="N20" s="12"/>
      <c r="O20" s="12"/>
      <c r="P20" s="10"/>
    </row>
    <row r="21" spans="1:16" s="11" customFormat="1" ht="6" customHeight="1">
      <c r="A21" s="89"/>
      <c r="B21" s="145"/>
      <c r="C21" s="133"/>
      <c r="D21" s="218"/>
      <c r="E21" s="136"/>
      <c r="F21" s="13"/>
      <c r="G21" s="101"/>
      <c r="H21" s="221"/>
      <c r="I21" s="8"/>
      <c r="J21" s="16"/>
      <c r="K21" s="16"/>
      <c r="L21" s="16"/>
      <c r="M21" s="8"/>
      <c r="N21" s="13"/>
      <c r="O21" s="13"/>
      <c r="P21" s="8"/>
    </row>
    <row r="22" spans="1:16" s="11" customFormat="1" ht="14.25">
      <c r="A22" s="88"/>
      <c r="B22" s="144"/>
      <c r="C22" s="132"/>
      <c r="D22" s="225"/>
      <c r="E22" s="135"/>
      <c r="F22" s="12"/>
      <c r="G22" s="10"/>
      <c r="H22" s="224"/>
      <c r="I22" s="10"/>
      <c r="J22" s="15"/>
      <c r="K22" s="15"/>
      <c r="L22" s="15"/>
      <c r="M22" s="10"/>
      <c r="N22" s="12"/>
      <c r="O22" s="12"/>
      <c r="P22" s="10"/>
    </row>
    <row r="23" spans="1:16" s="11" customFormat="1" ht="36.75" customHeight="1">
      <c r="A23" s="89"/>
      <c r="B23" s="145"/>
      <c r="C23" s="133"/>
      <c r="D23" s="217" t="s">
        <v>6</v>
      </c>
      <c r="E23" s="172" t="s">
        <v>163</v>
      </c>
      <c r="F23" s="13" t="s">
        <v>2</v>
      </c>
      <c r="G23" s="8"/>
      <c r="H23" s="221" t="s">
        <v>6</v>
      </c>
      <c r="I23" s="174" t="s">
        <v>164</v>
      </c>
      <c r="J23" s="182" t="s">
        <v>82</v>
      </c>
      <c r="K23" s="182" t="s">
        <v>84</v>
      </c>
      <c r="L23" s="182" t="s">
        <v>2</v>
      </c>
      <c r="M23" s="174" t="s">
        <v>140</v>
      </c>
      <c r="N23" s="183" t="s">
        <v>8</v>
      </c>
      <c r="O23" s="183" t="s">
        <v>8</v>
      </c>
      <c r="P23" s="8"/>
    </row>
    <row r="24" spans="1:16" s="11" customFormat="1" ht="14.25">
      <c r="A24" s="89"/>
      <c r="B24" s="145"/>
      <c r="C24" s="133"/>
      <c r="D24" s="139"/>
      <c r="E24" s="136"/>
      <c r="F24" s="13"/>
      <c r="G24" s="8"/>
      <c r="H24" s="8"/>
      <c r="I24" s="8"/>
      <c r="J24" s="16"/>
      <c r="K24" s="16"/>
      <c r="L24" s="16"/>
      <c r="M24" s="8"/>
      <c r="N24" s="13"/>
      <c r="O24" s="13"/>
      <c r="P24" s="8"/>
    </row>
    <row r="25" spans="1:16" s="11" customFormat="1" ht="15">
      <c r="A25" s="90"/>
      <c r="B25" s="147"/>
      <c r="C25" s="134"/>
      <c r="D25" s="140"/>
      <c r="E25" s="137"/>
      <c r="F25" s="14"/>
      <c r="G25" s="102"/>
      <c r="H25" s="9"/>
      <c r="I25" s="9"/>
      <c r="J25" s="17"/>
      <c r="K25" s="17"/>
      <c r="L25" s="17"/>
      <c r="M25" s="9"/>
      <c r="N25" s="14"/>
      <c r="O25" s="14"/>
      <c r="P25" s="9"/>
    </row>
    <row r="26" spans="1:17" ht="13.5" customHeight="1">
      <c r="A26" s="201"/>
      <c r="B26" s="201"/>
      <c r="C26" s="97"/>
      <c r="D26" s="205"/>
      <c r="E26" s="208"/>
      <c r="F26" s="201"/>
      <c r="G26" s="100"/>
      <c r="H26" s="194"/>
      <c r="I26" s="194"/>
      <c r="J26" s="204"/>
      <c r="K26" s="204"/>
      <c r="L26" s="204"/>
      <c r="M26" s="207"/>
      <c r="N26" s="204"/>
      <c r="O26" s="204"/>
      <c r="P26" s="201"/>
      <c r="Q26" s="171"/>
    </row>
    <row r="27" spans="1:17" s="23" customFormat="1" ht="12.75">
      <c r="A27" s="313" t="s">
        <v>47</v>
      </c>
      <c r="B27" s="311"/>
      <c r="C27" s="309"/>
      <c r="D27" s="313" t="s">
        <v>48</v>
      </c>
      <c r="E27" s="309"/>
      <c r="F27" s="307" t="s">
        <v>49</v>
      </c>
      <c r="G27" s="308"/>
      <c r="H27" s="308"/>
      <c r="I27" s="308"/>
      <c r="J27" s="310" t="s">
        <v>4</v>
      </c>
      <c r="K27" s="311"/>
      <c r="L27" s="312"/>
      <c r="M27" s="230" t="s">
        <v>51</v>
      </c>
      <c r="N27" s="26"/>
      <c r="O27" s="313" t="s">
        <v>108</v>
      </c>
      <c r="P27" s="312"/>
      <c r="Q27" s="209"/>
    </row>
    <row r="28" spans="1:16" s="24" customFormat="1" ht="9.75" customHeight="1">
      <c r="A28" s="310" t="str">
        <f>'Aperçu procédure'!A78</f>
        <v>Emoluments racc.xls</v>
      </c>
      <c r="B28" s="311"/>
      <c r="C28" s="309"/>
      <c r="D28" s="319">
        <f>'Aperçu procédure'!C78</f>
        <v>40407</v>
      </c>
      <c r="E28" s="320"/>
      <c r="F28" s="300" t="str">
        <f>'Aperçu procédure'!E78</f>
        <v>Version de travail</v>
      </c>
      <c r="G28" s="301"/>
      <c r="H28" s="301"/>
      <c r="I28" s="301"/>
      <c r="J28" s="327">
        <f>'Aperçu procédure'!F78</f>
        <v>1.1</v>
      </c>
      <c r="K28" s="328"/>
      <c r="L28" s="329"/>
      <c r="M28" s="96" t="s">
        <v>15</v>
      </c>
      <c r="N28" s="28"/>
      <c r="O28" s="305" t="str">
        <f>CONCATENATE('Aperçu procédure'!$A$3,"-5")</f>
        <v>-5</v>
      </c>
      <c r="P28" s="306"/>
    </row>
    <row r="29" spans="1:16" ht="14.25">
      <c r="A29" s="1"/>
      <c r="B29" s="1"/>
      <c r="C29" s="97"/>
      <c r="D29" s="97"/>
      <c r="E29" s="2"/>
      <c r="F29" s="1"/>
      <c r="G29" s="2"/>
      <c r="H29" s="2"/>
      <c r="I29" s="2"/>
      <c r="J29" s="1"/>
      <c r="K29" s="1"/>
      <c r="L29" s="1"/>
      <c r="M29" s="7"/>
      <c r="N29" s="1"/>
      <c r="O29" s="1"/>
      <c r="P29" s="1"/>
    </row>
    <row r="30" ht="12.75">
      <c r="A30" s="171"/>
    </row>
  </sheetData>
  <sheetProtection/>
  <mergeCells count="22">
    <mergeCell ref="D5:E5"/>
    <mergeCell ref="A27:C27"/>
    <mergeCell ref="D27:E27"/>
    <mergeCell ref="A28:C28"/>
    <mergeCell ref="D28:E28"/>
    <mergeCell ref="B7:B8"/>
    <mergeCell ref="A4:F4"/>
    <mergeCell ref="G4:P4"/>
    <mergeCell ref="F1:I1"/>
    <mergeCell ref="F2:I2"/>
    <mergeCell ref="N1:O1"/>
    <mergeCell ref="N2:O2"/>
    <mergeCell ref="A1:C1"/>
    <mergeCell ref="A2:C2"/>
    <mergeCell ref="D1:E1"/>
    <mergeCell ref="D2:E2"/>
    <mergeCell ref="F27:I27"/>
    <mergeCell ref="J27:L27"/>
    <mergeCell ref="O27:P27"/>
    <mergeCell ref="F28:I28"/>
    <mergeCell ref="J28:L28"/>
    <mergeCell ref="O28:P28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Hüsser</dc:creator>
  <cp:keywords/>
  <dc:description/>
  <cp:lastModifiedBy>AC_VS</cp:lastModifiedBy>
  <cp:lastPrinted>2011-04-16T15:04:26Z</cp:lastPrinted>
  <dcterms:created xsi:type="dcterms:W3CDTF">2007-10-12T09:42:59Z</dcterms:created>
  <dcterms:modified xsi:type="dcterms:W3CDTF">2011-05-13T07:37:17Z</dcterms:modified>
  <cp:category/>
  <cp:version/>
  <cp:contentType/>
  <cp:contentStatus/>
</cp:coreProperties>
</file>